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4355" windowHeight="7425" firstSheet="1" activeTab="2"/>
  </bookViews>
  <sheets>
    <sheet name="Emission Inv CR 15-17 By Group" sheetId="14" r:id="rId1"/>
    <sheet name="Emission Inv CR 15-17 Alph" sheetId="20" r:id="rId2"/>
    <sheet name="Fee History - Proposed - CR" sheetId="8" r:id="rId3"/>
    <sheet name="Pro-Pre Summary 2015-17 CR%UP" sheetId="19" r:id="rId4"/>
    <sheet name="Predicted Summary 2017 CR 15-17" sheetId="17" r:id="rId5"/>
    <sheet name="Emission Inv CR 15-17 By Cost" sheetId="21" r:id="rId6"/>
    <sheet name="Emission Inventory Orig" sheetId="15" r:id="rId7"/>
    <sheet name="Predicted Summary 2017" sheetId="12" r:id="rId8"/>
    <sheet name="Projected Summary 2017" sheetId="11" r:id="rId9"/>
    <sheet name="Base Fee Sort" sheetId="5" state="hidden" r:id="rId10"/>
    <sheet name="User Fee Sort" sheetId="6" state="hidden" r:id="rId11"/>
  </sheets>
  <definedNames>
    <definedName name="_xlnm.Print_Titles" localSheetId="1">'Emission Inv CR 15-17 Alph'!$1:$1</definedName>
    <definedName name="_xlnm.Print_Titles" localSheetId="5">'Emission Inv CR 15-17 By Cost'!$A:$A,'Emission Inv CR 15-17 By Cost'!$1:$1</definedName>
    <definedName name="_xlnm.Print_Titles" localSheetId="0">'Emission Inv CR 15-17 By Group'!$1:$1</definedName>
    <definedName name="_xlnm.Print_Titles" localSheetId="6">'Emission Inventory Orig'!$1:$1</definedName>
  </definedNames>
  <calcPr calcId="145621"/>
</workbook>
</file>

<file path=xl/calcChain.xml><?xml version="1.0" encoding="utf-8"?>
<calcChain xmlns="http://schemas.openxmlformats.org/spreadsheetml/2006/main">
  <c r="B19" i="19" l="1"/>
  <c r="O35" i="19" l="1"/>
  <c r="K17" i="8" l="1"/>
  <c r="K18" i="8"/>
  <c r="K19" i="8"/>
  <c r="K20" i="8"/>
  <c r="K16" i="8"/>
  <c r="AR146" i="21"/>
  <c r="AS45" i="21"/>
  <c r="AS115" i="21"/>
  <c r="AS25" i="21"/>
  <c r="AS117" i="21"/>
  <c r="AS71" i="21"/>
  <c r="AS24" i="21"/>
  <c r="AS64" i="21"/>
  <c r="AS63" i="21"/>
  <c r="AS137" i="21"/>
  <c r="AS52" i="21"/>
  <c r="AS62" i="21"/>
  <c r="AS75" i="21"/>
  <c r="AS60" i="21"/>
  <c r="AS74" i="21"/>
  <c r="AS51" i="21"/>
  <c r="AS65" i="21"/>
  <c r="AS41" i="21"/>
  <c r="AS112" i="21"/>
  <c r="AS14" i="21"/>
  <c r="AS105" i="21"/>
  <c r="AS127" i="21"/>
  <c r="AS30" i="21"/>
  <c r="AS32" i="21"/>
  <c r="AS95" i="21"/>
  <c r="AS50" i="21"/>
  <c r="AS140" i="21"/>
  <c r="AS3" i="21"/>
  <c r="AS132" i="21"/>
  <c r="AS143" i="21"/>
  <c r="AS67" i="21"/>
  <c r="AS66" i="21"/>
  <c r="AS43" i="21"/>
  <c r="AS10" i="21"/>
  <c r="AS13" i="21"/>
  <c r="AS27" i="21"/>
  <c r="AS55" i="21"/>
  <c r="AS80" i="21"/>
  <c r="AS73" i="21"/>
  <c r="AS120" i="21"/>
  <c r="AS86" i="21"/>
  <c r="AS56" i="21"/>
  <c r="AS141" i="21"/>
  <c r="AS122" i="21"/>
  <c r="AS46" i="21"/>
  <c r="AS57" i="21"/>
  <c r="AS35" i="21"/>
  <c r="AS99" i="21"/>
  <c r="AS121" i="21"/>
  <c r="AS85" i="21"/>
  <c r="AS91" i="21"/>
  <c r="AS101" i="21"/>
  <c r="AS53" i="21"/>
  <c r="AS89" i="21"/>
  <c r="AS78" i="21"/>
  <c r="AS116" i="21"/>
  <c r="AS4" i="21"/>
  <c r="AS119" i="21"/>
  <c r="AS16" i="21"/>
  <c r="AS22" i="21"/>
  <c r="AS29" i="21"/>
  <c r="AS31" i="21"/>
  <c r="AS82" i="21"/>
  <c r="AS83" i="21"/>
  <c r="AS118" i="21"/>
  <c r="AS126" i="21"/>
  <c r="AS131" i="21"/>
  <c r="AS135" i="21"/>
  <c r="AS5" i="21"/>
  <c r="AS47" i="21"/>
  <c r="AS70" i="21"/>
  <c r="AS77" i="21"/>
  <c r="AS90" i="21"/>
  <c r="AS103" i="21"/>
  <c r="AS111" i="21"/>
  <c r="AS125" i="21"/>
  <c r="AS124" i="21"/>
  <c r="AS59" i="21"/>
  <c r="AS49" i="21"/>
  <c r="AS11" i="21"/>
  <c r="AS88" i="21"/>
  <c r="AS44" i="21"/>
  <c r="AS61" i="21"/>
  <c r="AS100" i="21"/>
  <c r="AS108" i="21"/>
  <c r="AS114" i="21"/>
  <c r="AS123" i="21"/>
  <c r="AS130" i="21"/>
  <c r="AS133" i="21"/>
  <c r="AS134" i="21"/>
  <c r="AS136" i="21"/>
  <c r="AS139" i="21"/>
  <c r="AS144" i="21"/>
  <c r="AS2" i="21"/>
  <c r="AS9" i="21"/>
  <c r="AS12" i="21"/>
  <c r="AS15" i="21"/>
  <c r="AS17" i="21"/>
  <c r="AS18" i="21"/>
  <c r="AS19" i="21"/>
  <c r="AS20" i="21"/>
  <c r="AS21" i="21"/>
  <c r="AS23" i="21"/>
  <c r="AS26" i="21"/>
  <c r="AS28" i="21"/>
  <c r="AS33" i="21"/>
  <c r="AS34" i="21"/>
  <c r="AS37" i="21"/>
  <c r="AS38" i="21"/>
  <c r="AS39" i="21"/>
  <c r="AS40" i="21"/>
  <c r="AS42" i="21"/>
  <c r="AS48" i="21"/>
  <c r="AS54" i="21"/>
  <c r="AS58" i="21"/>
  <c r="AS68" i="21"/>
  <c r="AS69" i="21"/>
  <c r="AS72" i="21"/>
  <c r="AS79" i="21"/>
  <c r="AS81" i="21"/>
  <c r="AS92" i="21"/>
  <c r="AS94" i="21"/>
  <c r="AS96" i="21"/>
  <c r="AS97" i="21"/>
  <c r="AS98" i="21"/>
  <c r="AS104" i="21"/>
  <c r="AS106" i="21"/>
  <c r="AS107" i="21"/>
  <c r="AS109" i="21"/>
  <c r="AS110" i="21"/>
  <c r="AS113" i="21"/>
  <c r="AS128" i="21"/>
  <c r="AS138" i="21"/>
  <c r="AS142" i="21"/>
  <c r="AS6" i="21"/>
  <c r="AS84" i="21"/>
  <c r="AS8" i="21"/>
  <c r="AS7" i="21"/>
  <c r="AS36" i="21"/>
  <c r="AS76" i="21"/>
  <c r="AS87" i="21"/>
  <c r="AS102" i="21"/>
  <c r="AS129" i="21"/>
  <c r="AS93" i="21"/>
  <c r="AM146" i="21"/>
  <c r="AN45" i="21"/>
  <c r="AN115" i="21"/>
  <c r="AN25" i="21"/>
  <c r="AN117" i="21"/>
  <c r="AN71" i="21"/>
  <c r="AN24" i="21"/>
  <c r="AN64" i="21"/>
  <c r="AN63" i="21"/>
  <c r="AN137" i="21"/>
  <c r="AN52" i="21"/>
  <c r="AN62" i="21"/>
  <c r="AN75" i="21"/>
  <c r="AN60" i="21"/>
  <c r="AN74" i="21"/>
  <c r="AN51" i="21"/>
  <c r="AN65" i="21"/>
  <c r="AN41" i="21"/>
  <c r="AN112" i="21"/>
  <c r="AN14" i="21"/>
  <c r="AN105" i="21"/>
  <c r="AN127" i="21"/>
  <c r="AN30" i="21"/>
  <c r="AN32" i="21"/>
  <c r="AN95" i="21"/>
  <c r="AN50" i="21"/>
  <c r="AN140" i="21"/>
  <c r="AN3" i="21"/>
  <c r="AN85" i="21"/>
  <c r="AN91" i="21"/>
  <c r="AN132" i="21"/>
  <c r="AN143" i="21"/>
  <c r="AN101" i="21"/>
  <c r="AN53" i="21"/>
  <c r="AN89" i="21"/>
  <c r="AN78" i="21"/>
  <c r="AN67" i="21"/>
  <c r="AN66" i="21"/>
  <c r="AN43" i="21"/>
  <c r="AN10" i="21"/>
  <c r="AN13" i="21"/>
  <c r="AN27" i="21"/>
  <c r="AN55" i="21"/>
  <c r="AN116" i="21"/>
  <c r="AN80" i="21"/>
  <c r="AN73" i="21"/>
  <c r="AN120" i="21"/>
  <c r="AN86" i="21"/>
  <c r="AN4" i="21"/>
  <c r="AN119" i="21"/>
  <c r="AN16" i="21"/>
  <c r="AN22" i="21"/>
  <c r="AN29" i="21"/>
  <c r="AN31" i="21"/>
  <c r="AN82" i="21"/>
  <c r="AN83" i="21"/>
  <c r="AN118" i="21"/>
  <c r="AN126" i="21"/>
  <c r="AN131" i="21"/>
  <c r="AN135" i="21"/>
  <c r="AN56" i="21"/>
  <c r="AN141" i="21"/>
  <c r="AN5" i="21"/>
  <c r="AN47" i="21"/>
  <c r="AN70" i="21"/>
  <c r="AN77" i="21"/>
  <c r="AN90" i="21"/>
  <c r="AN103" i="21"/>
  <c r="AN111" i="21"/>
  <c r="AN125" i="21"/>
  <c r="AN124" i="21"/>
  <c r="AN59" i="21"/>
  <c r="AN122" i="21"/>
  <c r="AN49" i="21"/>
  <c r="AN46" i="21"/>
  <c r="AN11" i="21"/>
  <c r="AN88" i="21"/>
  <c r="AN57" i="21"/>
  <c r="AN44" i="21"/>
  <c r="AN61" i="21"/>
  <c r="AN100" i="21"/>
  <c r="AN108" i="21"/>
  <c r="AN114" i="21"/>
  <c r="AN123" i="21"/>
  <c r="AN130" i="21"/>
  <c r="AN133" i="21"/>
  <c r="AN134" i="21"/>
  <c r="AN136" i="21"/>
  <c r="AN139" i="21"/>
  <c r="AN144" i="21"/>
  <c r="AN35" i="21"/>
  <c r="AN99" i="21"/>
  <c r="AN2" i="21"/>
  <c r="AN9" i="21"/>
  <c r="AN12" i="21"/>
  <c r="AN15" i="21"/>
  <c r="AN17" i="21"/>
  <c r="AN18" i="21"/>
  <c r="AN19" i="21"/>
  <c r="AN20" i="21"/>
  <c r="AN21" i="21"/>
  <c r="AN23" i="21"/>
  <c r="AN26" i="21"/>
  <c r="AN28" i="21"/>
  <c r="AN33" i="21"/>
  <c r="AN34" i="21"/>
  <c r="AN37" i="21"/>
  <c r="AN38" i="21"/>
  <c r="AN39" i="21"/>
  <c r="AN40" i="21"/>
  <c r="AN42" i="21"/>
  <c r="AN48" i="21"/>
  <c r="AN54" i="21"/>
  <c r="AN58" i="21"/>
  <c r="AN68" i="21"/>
  <c r="AN69" i="21"/>
  <c r="AN72" i="21"/>
  <c r="AN79" i="21"/>
  <c r="AN81" i="21"/>
  <c r="AN92" i="21"/>
  <c r="AN94" i="21"/>
  <c r="AN96" i="21"/>
  <c r="AN97" i="21"/>
  <c r="AN98" i="21"/>
  <c r="AN104" i="21"/>
  <c r="AN106" i="21"/>
  <c r="AN107" i="21"/>
  <c r="AN109" i="21"/>
  <c r="AN110" i="21"/>
  <c r="AN113" i="21"/>
  <c r="AN128" i="21"/>
  <c r="AN138" i="21"/>
  <c r="AN142" i="21"/>
  <c r="AN121" i="21"/>
  <c r="AN6" i="21"/>
  <c r="AN84" i="21"/>
  <c r="AN8" i="21"/>
  <c r="AN7" i="21"/>
  <c r="AN36" i="21"/>
  <c r="AN76" i="21"/>
  <c r="AN87" i="21"/>
  <c r="AN102" i="21"/>
  <c r="AN129" i="21"/>
  <c r="AN93" i="21"/>
  <c r="AL71" i="21"/>
  <c r="AL24" i="21"/>
  <c r="AL93" i="21"/>
  <c r="AL25" i="21"/>
  <c r="AL63" i="21"/>
  <c r="AL41" i="21"/>
  <c r="AL60" i="21"/>
  <c r="AL64" i="21"/>
  <c r="AL115" i="21"/>
  <c r="AL117" i="21"/>
  <c r="AL137" i="21"/>
  <c r="AL112" i="21"/>
  <c r="AL95" i="21"/>
  <c r="AL50" i="21"/>
  <c r="AL14" i="21"/>
  <c r="AL140" i="21"/>
  <c r="AL74" i="21"/>
  <c r="AL105" i="21"/>
  <c r="AL3" i="21"/>
  <c r="AL52" i="21"/>
  <c r="AL62" i="21"/>
  <c r="AL51" i="21"/>
  <c r="AL75" i="21"/>
  <c r="AL127" i="21"/>
  <c r="AL85" i="21"/>
  <c r="AL91" i="21"/>
  <c r="AL132" i="21"/>
  <c r="AL143" i="21"/>
  <c r="AL101" i="21"/>
  <c r="AL53" i="21"/>
  <c r="AL89" i="21"/>
  <c r="AL78" i="21"/>
  <c r="AL67" i="21"/>
  <c r="AL30" i="21"/>
  <c r="AL65" i="21"/>
  <c r="AL32" i="21"/>
  <c r="AL66" i="21"/>
  <c r="AL43" i="21"/>
  <c r="AL10" i="21"/>
  <c r="AL13" i="21"/>
  <c r="AL27" i="21"/>
  <c r="AL55" i="21"/>
  <c r="AL116" i="21"/>
  <c r="AL80" i="21"/>
  <c r="AL73" i="21"/>
  <c r="AL120" i="21"/>
  <c r="AL86" i="21"/>
  <c r="AL4" i="21"/>
  <c r="AL119" i="21"/>
  <c r="AL16" i="21"/>
  <c r="AL22" i="21"/>
  <c r="AL29" i="21"/>
  <c r="AL31" i="21"/>
  <c r="AL82" i="21"/>
  <c r="AL83" i="21"/>
  <c r="AL118" i="21"/>
  <c r="AL126" i="21"/>
  <c r="AL131" i="21"/>
  <c r="AL135" i="21"/>
  <c r="AL56" i="21"/>
  <c r="AL141" i="21"/>
  <c r="AL5" i="21"/>
  <c r="AL47" i="21"/>
  <c r="AL70" i="21"/>
  <c r="AL77" i="21"/>
  <c r="AL90" i="21"/>
  <c r="AL103" i="21"/>
  <c r="AL111" i="21"/>
  <c r="AL125" i="21"/>
  <c r="AL124" i="21"/>
  <c r="AL8" i="21"/>
  <c r="AL59" i="21"/>
  <c r="AL122" i="21"/>
  <c r="AL49" i="21"/>
  <c r="AL46" i="21"/>
  <c r="AL11" i="21"/>
  <c r="AL88" i="21"/>
  <c r="AL57" i="21"/>
  <c r="AL44" i="21"/>
  <c r="AL61" i="21"/>
  <c r="AL100" i="21"/>
  <c r="AL108" i="21"/>
  <c r="AL114" i="21"/>
  <c r="AL123" i="21"/>
  <c r="AL130" i="21"/>
  <c r="AL133" i="21"/>
  <c r="AL134" i="21"/>
  <c r="AL136" i="21"/>
  <c r="AL139" i="21"/>
  <c r="AL144" i="21"/>
  <c r="AL35" i="21"/>
  <c r="AL99" i="21"/>
  <c r="AL2" i="21"/>
  <c r="AL9" i="21"/>
  <c r="AL12" i="21"/>
  <c r="AL15" i="21"/>
  <c r="AL17" i="21"/>
  <c r="AL18" i="21"/>
  <c r="AL19" i="21"/>
  <c r="AL20" i="21"/>
  <c r="AL21" i="21"/>
  <c r="AL23" i="21"/>
  <c r="AL26" i="21"/>
  <c r="AL28" i="21"/>
  <c r="AL33" i="21"/>
  <c r="AL34" i="21"/>
  <c r="AL37" i="21"/>
  <c r="AL38" i="21"/>
  <c r="AL39" i="21"/>
  <c r="AL40" i="21"/>
  <c r="AL42" i="21"/>
  <c r="AL48" i="21"/>
  <c r="AL54" i="21"/>
  <c r="AL58" i="21"/>
  <c r="AL68" i="21"/>
  <c r="AL69" i="21"/>
  <c r="AL72" i="21"/>
  <c r="AL79" i="21"/>
  <c r="AL81" i="21"/>
  <c r="AL92" i="21"/>
  <c r="AL94" i="21"/>
  <c r="AL96" i="21"/>
  <c r="AL97" i="21"/>
  <c r="AL98" i="21"/>
  <c r="AL104" i="21"/>
  <c r="AL106" i="21"/>
  <c r="AL107" i="21"/>
  <c r="AL109" i="21"/>
  <c r="AL110" i="21"/>
  <c r="AL113" i="21"/>
  <c r="AL128" i="21"/>
  <c r="AL138" i="21"/>
  <c r="AL142" i="21"/>
  <c r="AL121" i="21"/>
  <c r="AL6" i="21"/>
  <c r="AL7" i="21"/>
  <c r="AL84" i="21"/>
  <c r="AL36" i="21"/>
  <c r="AL76" i="21"/>
  <c r="AL87" i="21"/>
  <c r="AL102" i="21"/>
  <c r="AL129" i="21"/>
  <c r="AL45" i="21"/>
  <c r="AP71" i="21"/>
  <c r="AP24" i="21"/>
  <c r="AP93" i="21"/>
  <c r="AP25" i="21"/>
  <c r="AP63" i="21"/>
  <c r="AP41" i="21"/>
  <c r="AP60" i="21"/>
  <c r="AP64" i="21"/>
  <c r="AP115" i="21"/>
  <c r="AP117" i="21"/>
  <c r="AP137" i="21"/>
  <c r="AP112" i="21"/>
  <c r="AP95" i="21"/>
  <c r="AP50" i="21"/>
  <c r="AP14" i="21"/>
  <c r="AP140" i="21"/>
  <c r="AP74" i="21"/>
  <c r="AP105" i="21"/>
  <c r="AP3" i="21"/>
  <c r="AP52" i="21"/>
  <c r="AP62" i="21"/>
  <c r="AP51" i="21"/>
  <c r="AP75" i="21"/>
  <c r="AP127" i="21"/>
  <c r="AP85" i="21"/>
  <c r="AP91" i="21"/>
  <c r="AP132" i="21"/>
  <c r="AP143" i="21"/>
  <c r="AP101" i="21"/>
  <c r="AP53" i="21"/>
  <c r="AP89" i="21"/>
  <c r="AP78" i="21"/>
  <c r="AP67" i="21"/>
  <c r="AP30" i="21"/>
  <c r="AP65" i="21"/>
  <c r="AP32" i="21"/>
  <c r="AP66" i="21"/>
  <c r="AP43" i="21"/>
  <c r="AP10" i="21"/>
  <c r="AP13" i="21"/>
  <c r="AP27" i="21"/>
  <c r="AP55" i="21"/>
  <c r="AP116" i="21"/>
  <c r="AP80" i="21"/>
  <c r="AP73" i="21"/>
  <c r="AP120" i="21"/>
  <c r="AP86" i="21"/>
  <c r="AP4" i="21"/>
  <c r="AP119" i="21"/>
  <c r="AP16" i="21"/>
  <c r="AP22" i="21"/>
  <c r="AP29" i="21"/>
  <c r="AP31" i="21"/>
  <c r="AP82" i="21"/>
  <c r="AP83" i="21"/>
  <c r="AP118" i="21"/>
  <c r="AP126" i="21"/>
  <c r="AP131" i="21"/>
  <c r="AP135" i="21"/>
  <c r="AP56" i="21"/>
  <c r="AP141" i="21"/>
  <c r="AP5" i="21"/>
  <c r="AP47" i="21"/>
  <c r="AP70" i="21"/>
  <c r="AP77" i="21"/>
  <c r="AP90" i="21"/>
  <c r="AP103" i="21"/>
  <c r="AP111" i="21"/>
  <c r="AP125" i="21"/>
  <c r="AP124" i="21"/>
  <c r="AP8" i="21"/>
  <c r="AP59" i="21"/>
  <c r="AP122" i="21"/>
  <c r="AP49" i="21"/>
  <c r="AP46" i="21"/>
  <c r="AP11" i="21"/>
  <c r="AP88" i="21"/>
  <c r="AP57" i="21"/>
  <c r="AP44" i="21"/>
  <c r="AP61" i="21"/>
  <c r="AP100" i="21"/>
  <c r="AP108" i="21"/>
  <c r="AP114" i="21"/>
  <c r="AP123" i="21"/>
  <c r="AP130" i="21"/>
  <c r="AP133" i="21"/>
  <c r="AP134" i="21"/>
  <c r="AP136" i="21"/>
  <c r="AP139" i="21"/>
  <c r="AP144" i="21"/>
  <c r="AP35" i="21"/>
  <c r="AP99" i="21"/>
  <c r="AP2" i="21"/>
  <c r="AP9" i="21"/>
  <c r="AP12" i="21"/>
  <c r="AP15" i="21"/>
  <c r="AP17" i="21"/>
  <c r="AP18" i="21"/>
  <c r="AP19" i="21"/>
  <c r="AP20" i="21"/>
  <c r="AP21" i="21"/>
  <c r="AP23" i="21"/>
  <c r="AP26" i="21"/>
  <c r="AP28" i="21"/>
  <c r="AP33" i="21"/>
  <c r="AP34" i="21"/>
  <c r="AP37" i="21"/>
  <c r="AP38" i="21"/>
  <c r="AP39" i="21"/>
  <c r="AP40" i="21"/>
  <c r="AP42" i="21"/>
  <c r="AP48" i="21"/>
  <c r="AP54" i="21"/>
  <c r="AP58" i="21"/>
  <c r="AP68" i="21"/>
  <c r="AP69" i="21"/>
  <c r="AP72" i="21"/>
  <c r="AP79" i="21"/>
  <c r="AP81" i="21"/>
  <c r="AP92" i="21"/>
  <c r="AP94" i="21"/>
  <c r="AP96" i="21"/>
  <c r="AP97" i="21"/>
  <c r="AP98" i="21"/>
  <c r="AP104" i="21"/>
  <c r="AP106" i="21"/>
  <c r="AP107" i="21"/>
  <c r="AP109" i="21"/>
  <c r="AP110" i="21"/>
  <c r="AP113" i="21"/>
  <c r="AP128" i="21"/>
  <c r="AP138" i="21"/>
  <c r="AP142" i="21"/>
  <c r="AP121" i="21"/>
  <c r="AP6" i="21"/>
  <c r="AP7" i="21"/>
  <c r="AP84" i="21"/>
  <c r="AP36" i="21"/>
  <c r="AP76" i="21"/>
  <c r="AP87" i="21"/>
  <c r="AP102" i="21"/>
  <c r="AP129" i="21"/>
  <c r="AP45" i="21"/>
  <c r="AK146" i="21"/>
  <c r="AG146" i="21"/>
  <c r="AH24" i="21"/>
  <c r="AH115" i="21"/>
  <c r="AH117" i="21"/>
  <c r="AH71" i="21"/>
  <c r="AH93" i="21"/>
  <c r="AH137" i="21"/>
  <c r="AH25" i="21"/>
  <c r="AH73" i="21"/>
  <c r="AH112" i="21"/>
  <c r="AH52" i="21"/>
  <c r="AH63" i="21"/>
  <c r="AH62" i="21"/>
  <c r="AH120" i="21"/>
  <c r="AH122" i="21"/>
  <c r="AO122" i="21" s="1"/>
  <c r="AH51" i="21"/>
  <c r="AH41" i="21"/>
  <c r="AH75" i="21"/>
  <c r="AH67" i="21"/>
  <c r="AO67" i="21" s="1"/>
  <c r="AH30" i="21"/>
  <c r="AH60" i="21"/>
  <c r="AH65" i="21"/>
  <c r="AH95" i="21"/>
  <c r="AH50" i="21"/>
  <c r="AH14" i="21"/>
  <c r="AH64" i="21"/>
  <c r="AH127" i="21"/>
  <c r="AH140" i="21"/>
  <c r="AH86" i="21"/>
  <c r="AH32" i="21"/>
  <c r="AH49" i="21"/>
  <c r="AO49" i="21" s="1"/>
  <c r="AH46" i="21"/>
  <c r="AH66" i="21"/>
  <c r="AH74" i="21"/>
  <c r="AH105" i="21"/>
  <c r="AH85" i="21"/>
  <c r="AH91" i="21"/>
  <c r="AH3" i="21"/>
  <c r="AH43" i="21"/>
  <c r="AH132" i="21"/>
  <c r="AH143" i="21"/>
  <c r="AH4" i="21"/>
  <c r="AH11" i="21"/>
  <c r="AH88" i="21"/>
  <c r="AH101" i="21"/>
  <c r="AH119" i="21"/>
  <c r="AH10" i="21"/>
  <c r="AH13" i="21"/>
  <c r="AH27" i="21"/>
  <c r="AH55" i="21"/>
  <c r="AH57" i="21"/>
  <c r="AH16" i="21"/>
  <c r="AH22" i="21"/>
  <c r="AH29" i="21"/>
  <c r="AH31" i="21"/>
  <c r="AH44" i="21"/>
  <c r="AH53" i="21"/>
  <c r="AH61" i="21"/>
  <c r="AH82" i="21"/>
  <c r="AH83" i="21"/>
  <c r="AH89" i="21"/>
  <c r="AH100" i="21"/>
  <c r="AO100" i="21" s="1"/>
  <c r="AH108" i="21"/>
  <c r="AH114" i="21"/>
  <c r="AH116" i="21"/>
  <c r="AH118" i="21"/>
  <c r="AH123" i="21"/>
  <c r="AH126" i="21"/>
  <c r="AH130" i="21"/>
  <c r="AH131" i="21"/>
  <c r="AH133" i="21"/>
  <c r="AH134" i="21"/>
  <c r="AH135" i="21"/>
  <c r="AH136" i="21"/>
  <c r="AH139" i="21"/>
  <c r="AO139" i="21" s="1"/>
  <c r="AH144" i="21"/>
  <c r="AH35" i="21"/>
  <c r="AH56" i="21"/>
  <c r="AH80" i="21"/>
  <c r="AH99" i="21"/>
  <c r="AH141" i="21"/>
  <c r="AH2" i="21"/>
  <c r="AH5" i="21"/>
  <c r="AH9" i="21"/>
  <c r="AH12" i="21"/>
  <c r="AH15" i="21"/>
  <c r="AH17" i="21"/>
  <c r="AH18" i="21"/>
  <c r="AH19" i="21"/>
  <c r="AH20" i="21"/>
  <c r="AH21" i="21"/>
  <c r="AH23" i="21"/>
  <c r="AH26" i="21"/>
  <c r="AH28" i="21"/>
  <c r="AH33" i="21"/>
  <c r="AH34" i="21"/>
  <c r="AH37" i="21"/>
  <c r="AH38" i="21"/>
  <c r="AH39" i="21"/>
  <c r="AH40" i="21"/>
  <c r="AH42" i="21"/>
  <c r="AH47" i="21"/>
  <c r="AH48" i="21"/>
  <c r="AH54" i="21"/>
  <c r="AH58" i="21"/>
  <c r="AH68" i="21"/>
  <c r="AH69" i="21"/>
  <c r="AH70" i="21"/>
  <c r="AH72" i="21"/>
  <c r="AH77" i="21"/>
  <c r="AO77" i="21" s="1"/>
  <c r="AH79" i="21"/>
  <c r="AO79" i="21" s="1"/>
  <c r="AH81" i="21"/>
  <c r="AO81" i="21" s="1"/>
  <c r="AH90" i="21"/>
  <c r="AH92" i="21"/>
  <c r="AH94" i="21"/>
  <c r="AH96" i="21"/>
  <c r="AH97" i="21"/>
  <c r="AH98" i="21"/>
  <c r="AH103" i="21"/>
  <c r="AH104" i="21"/>
  <c r="AH106" i="21"/>
  <c r="AH107" i="21"/>
  <c r="AH109" i="21"/>
  <c r="AH110" i="21"/>
  <c r="AH111" i="21"/>
  <c r="AH113" i="21"/>
  <c r="AO113" i="21" s="1"/>
  <c r="AH125" i="21"/>
  <c r="AO125" i="21" s="1"/>
  <c r="AH128" i="21"/>
  <c r="AO128" i="21" s="1"/>
  <c r="AH138" i="21"/>
  <c r="AH142" i="21"/>
  <c r="AH121" i="21"/>
  <c r="AH6" i="21"/>
  <c r="AH124" i="21"/>
  <c r="AH7" i="21"/>
  <c r="AH8" i="21"/>
  <c r="AH36" i="21"/>
  <c r="AH76" i="21"/>
  <c r="AH87" i="21"/>
  <c r="AH102" i="21"/>
  <c r="AH129" i="21"/>
  <c r="AH59" i="21"/>
  <c r="AH78" i="21"/>
  <c r="AH84" i="21"/>
  <c r="AH45" i="21"/>
  <c r="AE146" i="21"/>
  <c r="AI8" i="21"/>
  <c r="AI36" i="21"/>
  <c r="AI76" i="21"/>
  <c r="AI87" i="21"/>
  <c r="AI102" i="21"/>
  <c r="AI129" i="21"/>
  <c r="AI2" i="21"/>
  <c r="AI4" i="21"/>
  <c r="AI5" i="21"/>
  <c r="AI6" i="21"/>
  <c r="AI9" i="21"/>
  <c r="AI11" i="21"/>
  <c r="AI12" i="21"/>
  <c r="AI15" i="21"/>
  <c r="AI16" i="21"/>
  <c r="AI17" i="21"/>
  <c r="AI18" i="21"/>
  <c r="AI19" i="21"/>
  <c r="AI20" i="21"/>
  <c r="AI21" i="21"/>
  <c r="AI22" i="21"/>
  <c r="AI23" i="21"/>
  <c r="AI26" i="21"/>
  <c r="AI28" i="21"/>
  <c r="AI29" i="21"/>
  <c r="AI31" i="21"/>
  <c r="AI33" i="21"/>
  <c r="AI34" i="21"/>
  <c r="AI37" i="21"/>
  <c r="AI38" i="21"/>
  <c r="AI39" i="21"/>
  <c r="AI40" i="21"/>
  <c r="AI42" i="21"/>
  <c r="AI44" i="21"/>
  <c r="AI47" i="21"/>
  <c r="AI48" i="21"/>
  <c r="AI49" i="21"/>
  <c r="AI53" i="21"/>
  <c r="AI54" i="21"/>
  <c r="AI58" i="21"/>
  <c r="AI59" i="21"/>
  <c r="AI61" i="21"/>
  <c r="AI68" i="21"/>
  <c r="AI69" i="21"/>
  <c r="AI70" i="21"/>
  <c r="AI72" i="21"/>
  <c r="AI77" i="21"/>
  <c r="AI78" i="21"/>
  <c r="AI79" i="21"/>
  <c r="AI81" i="21"/>
  <c r="AI82" i="21"/>
  <c r="AI83" i="21"/>
  <c r="AI84" i="21"/>
  <c r="AI85" i="21"/>
  <c r="AI88" i="21"/>
  <c r="AI89" i="21"/>
  <c r="AI90" i="21"/>
  <c r="AI91" i="21"/>
  <c r="AI92" i="21"/>
  <c r="AI94" i="21"/>
  <c r="AI96" i="21"/>
  <c r="AI97" i="21"/>
  <c r="AI98" i="21"/>
  <c r="AI100" i="21"/>
  <c r="AI101" i="21"/>
  <c r="AI103" i="21"/>
  <c r="AI104" i="21"/>
  <c r="AI106" i="21"/>
  <c r="AI107" i="21"/>
  <c r="AI108" i="21"/>
  <c r="AI109" i="21"/>
  <c r="AI110" i="21"/>
  <c r="AI111" i="21"/>
  <c r="AI113" i="21"/>
  <c r="AI114" i="21"/>
  <c r="AI116" i="21"/>
  <c r="AI118" i="21"/>
  <c r="AI119" i="21"/>
  <c r="AI123" i="21"/>
  <c r="AI124" i="21"/>
  <c r="AI125" i="21"/>
  <c r="AI126" i="21"/>
  <c r="AI128" i="21"/>
  <c r="AI130" i="21"/>
  <c r="AI131" i="21"/>
  <c r="AI133" i="21"/>
  <c r="AI134" i="21"/>
  <c r="AI135" i="21"/>
  <c r="AI136" i="21"/>
  <c r="AI138" i="21"/>
  <c r="AI139" i="21"/>
  <c r="AI142" i="21"/>
  <c r="AI144" i="21"/>
  <c r="AI3" i="21"/>
  <c r="AI10" i="21"/>
  <c r="AI13" i="21"/>
  <c r="AI27" i="21"/>
  <c r="AI35" i="21"/>
  <c r="AI43" i="21"/>
  <c r="AI46" i="21"/>
  <c r="AI50" i="21"/>
  <c r="AI55" i="21"/>
  <c r="AI56" i="21"/>
  <c r="AI57" i="21"/>
  <c r="AI66" i="21"/>
  <c r="AI67" i="21"/>
  <c r="AI73" i="21"/>
  <c r="AI80" i="21"/>
  <c r="AI86" i="21"/>
  <c r="AI95" i="21"/>
  <c r="AI99" i="21"/>
  <c r="AI120" i="21"/>
  <c r="AI121" i="21"/>
  <c r="AI122" i="21"/>
  <c r="AI132" i="21"/>
  <c r="AI140" i="21"/>
  <c r="AI141" i="21"/>
  <c r="AI143" i="21"/>
  <c r="AI14" i="21"/>
  <c r="AI30" i="21"/>
  <c r="AI32" i="21"/>
  <c r="AI41" i="21"/>
  <c r="AI105" i="21"/>
  <c r="AI112" i="21"/>
  <c r="AI127" i="21"/>
  <c r="AI51" i="21"/>
  <c r="AI60" i="21"/>
  <c r="AI65" i="21"/>
  <c r="AI74" i="21"/>
  <c r="AI52" i="21"/>
  <c r="AI62" i="21"/>
  <c r="AI63" i="21"/>
  <c r="AI75" i="21"/>
  <c r="AI137" i="21"/>
  <c r="AI24" i="21"/>
  <c r="AI64" i="21"/>
  <c r="AI71" i="21"/>
  <c r="AI25" i="21"/>
  <c r="AI117" i="21"/>
  <c r="AI45" i="21"/>
  <c r="AI115" i="21"/>
  <c r="AI93" i="21"/>
  <c r="AI7" i="21"/>
  <c r="AF8" i="21"/>
  <c r="AF36" i="21"/>
  <c r="AF76" i="21"/>
  <c r="AF87" i="21"/>
  <c r="AF102" i="21"/>
  <c r="AF129" i="21"/>
  <c r="AF2" i="21"/>
  <c r="AF4" i="21"/>
  <c r="AF5" i="21"/>
  <c r="AF6" i="21"/>
  <c r="AF9" i="21"/>
  <c r="AF11" i="21"/>
  <c r="AF12" i="21"/>
  <c r="AF15" i="21"/>
  <c r="AF16" i="21"/>
  <c r="AF17" i="21"/>
  <c r="AF18" i="21"/>
  <c r="AF19" i="21"/>
  <c r="AF20" i="21"/>
  <c r="AF21" i="21"/>
  <c r="AF22" i="21"/>
  <c r="AF23" i="21"/>
  <c r="AF26" i="21"/>
  <c r="AF28" i="21"/>
  <c r="AF29" i="21"/>
  <c r="AF31" i="21"/>
  <c r="AF33" i="21"/>
  <c r="AF34" i="21"/>
  <c r="AF37" i="21"/>
  <c r="AF38" i="21"/>
  <c r="AF39" i="21"/>
  <c r="AF40" i="21"/>
  <c r="AF42" i="21"/>
  <c r="AF44" i="21"/>
  <c r="AF47" i="21"/>
  <c r="AF48" i="21"/>
  <c r="AF49" i="21"/>
  <c r="AF53" i="21"/>
  <c r="AF54" i="21"/>
  <c r="AF58" i="21"/>
  <c r="AF59" i="21"/>
  <c r="AF61" i="21"/>
  <c r="AF68" i="21"/>
  <c r="AF69" i="21"/>
  <c r="AF70" i="21"/>
  <c r="AF72" i="21"/>
  <c r="AF77" i="21"/>
  <c r="AF78" i="21"/>
  <c r="AF79" i="21"/>
  <c r="AF81" i="21"/>
  <c r="AF82" i="21"/>
  <c r="AF83" i="21"/>
  <c r="AF84" i="21"/>
  <c r="AF85" i="21"/>
  <c r="AF88" i="21"/>
  <c r="AF89" i="21"/>
  <c r="AF90" i="21"/>
  <c r="AF91" i="21"/>
  <c r="AF92" i="21"/>
  <c r="AF94" i="21"/>
  <c r="AF96" i="21"/>
  <c r="AF97" i="21"/>
  <c r="AF98" i="21"/>
  <c r="AF100" i="21"/>
  <c r="AF101" i="21"/>
  <c r="AF103" i="21"/>
  <c r="AF104" i="21"/>
  <c r="AF106" i="21"/>
  <c r="AF107" i="21"/>
  <c r="AF108" i="21"/>
  <c r="AF109" i="21"/>
  <c r="AF110" i="21"/>
  <c r="AF111" i="21"/>
  <c r="AF113" i="21"/>
  <c r="AF114" i="21"/>
  <c r="AF116" i="21"/>
  <c r="AF118" i="21"/>
  <c r="AF119" i="21"/>
  <c r="AF123" i="21"/>
  <c r="AF124" i="21"/>
  <c r="AF125" i="21"/>
  <c r="AF126" i="21"/>
  <c r="AF128" i="21"/>
  <c r="AF130" i="21"/>
  <c r="AF131" i="21"/>
  <c r="AF133" i="21"/>
  <c r="AF134" i="21"/>
  <c r="AF135" i="21"/>
  <c r="AF136" i="21"/>
  <c r="AF138" i="21"/>
  <c r="AF139" i="21"/>
  <c r="AF142" i="21"/>
  <c r="AF144" i="21"/>
  <c r="AF3" i="21"/>
  <c r="AF10" i="21"/>
  <c r="AF13" i="21"/>
  <c r="AF27" i="21"/>
  <c r="AF35" i="21"/>
  <c r="AF43" i="21"/>
  <c r="AF46" i="21"/>
  <c r="AF50" i="21"/>
  <c r="AF55" i="21"/>
  <c r="AF56" i="21"/>
  <c r="AF57" i="21"/>
  <c r="AF66" i="21"/>
  <c r="AF67" i="21"/>
  <c r="AF73" i="21"/>
  <c r="AF80" i="21"/>
  <c r="AF86" i="21"/>
  <c r="AF95" i="21"/>
  <c r="AF99" i="21"/>
  <c r="AF120" i="21"/>
  <c r="AF121" i="21"/>
  <c r="AF122" i="21"/>
  <c r="AF132" i="21"/>
  <c r="AF140" i="21"/>
  <c r="AF141" i="21"/>
  <c r="AF143" i="21"/>
  <c r="AF14" i="21"/>
  <c r="AF30" i="21"/>
  <c r="AF32" i="21"/>
  <c r="AF41" i="21"/>
  <c r="AF105" i="21"/>
  <c r="AF112" i="21"/>
  <c r="AF127" i="21"/>
  <c r="AF51" i="21"/>
  <c r="AF60" i="21"/>
  <c r="AF65" i="21"/>
  <c r="AF74" i="21"/>
  <c r="AF52" i="21"/>
  <c r="AF62" i="21"/>
  <c r="AF63" i="21"/>
  <c r="AF75" i="21"/>
  <c r="AF137" i="21"/>
  <c r="AF24" i="21"/>
  <c r="AF64" i="21"/>
  <c r="AF71" i="21"/>
  <c r="AF25" i="21"/>
  <c r="AF117" i="21"/>
  <c r="AF45" i="21"/>
  <c r="AF115" i="21"/>
  <c r="AF93" i="21"/>
  <c r="AF7" i="21"/>
  <c r="AD8" i="21"/>
  <c r="AD36" i="21"/>
  <c r="AD76" i="21"/>
  <c r="AD87" i="21"/>
  <c r="AD102" i="21"/>
  <c r="AD129" i="21"/>
  <c r="AD2" i="21"/>
  <c r="AD4" i="21"/>
  <c r="AD5" i="21"/>
  <c r="AD6" i="21"/>
  <c r="AD9" i="21"/>
  <c r="AD11" i="21"/>
  <c r="AD12" i="21"/>
  <c r="AD15" i="21"/>
  <c r="AD16" i="21"/>
  <c r="AD17" i="21"/>
  <c r="AD18" i="21"/>
  <c r="AD19" i="21"/>
  <c r="AD20" i="21"/>
  <c r="AD21" i="21"/>
  <c r="AD22" i="21"/>
  <c r="AD23" i="21"/>
  <c r="AD26" i="21"/>
  <c r="AD28" i="21"/>
  <c r="AD29" i="21"/>
  <c r="AD31" i="21"/>
  <c r="AD33" i="21"/>
  <c r="AD34" i="21"/>
  <c r="AD37" i="21"/>
  <c r="AD38" i="21"/>
  <c r="AD39" i="21"/>
  <c r="AD40" i="21"/>
  <c r="AD42" i="21"/>
  <c r="AD44" i="21"/>
  <c r="AD47" i="21"/>
  <c r="AD48" i="21"/>
  <c r="AD49" i="21"/>
  <c r="AD53" i="21"/>
  <c r="AD54" i="21"/>
  <c r="AD58" i="21"/>
  <c r="AD59" i="21"/>
  <c r="AD61" i="21"/>
  <c r="AD68" i="21"/>
  <c r="AD69" i="21"/>
  <c r="AD70" i="21"/>
  <c r="AD72" i="21"/>
  <c r="AD77" i="21"/>
  <c r="AD78" i="21"/>
  <c r="AD79" i="21"/>
  <c r="AD81" i="21"/>
  <c r="AD82" i="21"/>
  <c r="AD83" i="21"/>
  <c r="AD84" i="21"/>
  <c r="AD85" i="21"/>
  <c r="AD88" i="21"/>
  <c r="AD89" i="21"/>
  <c r="AD90" i="21"/>
  <c r="AD91" i="21"/>
  <c r="AD92" i="21"/>
  <c r="AD94" i="21"/>
  <c r="AD96" i="21"/>
  <c r="AD97" i="21"/>
  <c r="AD98" i="21"/>
  <c r="AD100" i="21"/>
  <c r="AD101" i="21"/>
  <c r="AD103" i="21"/>
  <c r="AD104" i="21"/>
  <c r="AD106" i="21"/>
  <c r="AD107" i="21"/>
  <c r="AD108" i="21"/>
  <c r="AD109" i="21"/>
  <c r="AD110" i="21"/>
  <c r="AD111" i="21"/>
  <c r="AD113" i="21"/>
  <c r="AD114" i="21"/>
  <c r="AD116" i="21"/>
  <c r="AD118" i="21"/>
  <c r="AD119" i="21"/>
  <c r="AD123" i="21"/>
  <c r="AD124" i="21"/>
  <c r="AD125" i="21"/>
  <c r="AD126" i="21"/>
  <c r="AD128" i="21"/>
  <c r="AD130" i="21"/>
  <c r="AD131" i="21"/>
  <c r="AD133" i="21"/>
  <c r="AD134" i="21"/>
  <c r="AD135" i="21"/>
  <c r="AD136" i="21"/>
  <c r="AD138" i="21"/>
  <c r="AD139" i="21"/>
  <c r="AD142" i="21"/>
  <c r="AD144" i="21"/>
  <c r="AD3" i="21"/>
  <c r="AD10" i="21"/>
  <c r="AD13" i="21"/>
  <c r="AD27" i="21"/>
  <c r="AD35" i="21"/>
  <c r="AD43" i="21"/>
  <c r="AD46" i="21"/>
  <c r="AD50" i="21"/>
  <c r="AD55" i="21"/>
  <c r="AD56" i="21"/>
  <c r="AD57" i="21"/>
  <c r="AD66" i="21"/>
  <c r="AD67" i="21"/>
  <c r="AD73" i="21"/>
  <c r="AD80" i="21"/>
  <c r="AD86" i="21"/>
  <c r="AD95" i="21"/>
  <c r="AD99" i="21"/>
  <c r="AD120" i="21"/>
  <c r="AD121" i="21"/>
  <c r="AD122" i="21"/>
  <c r="AD132" i="21"/>
  <c r="AD140" i="21"/>
  <c r="AD141" i="21"/>
  <c r="AD143" i="21"/>
  <c r="AD14" i="21"/>
  <c r="AD30" i="21"/>
  <c r="AD32" i="21"/>
  <c r="AD41" i="21"/>
  <c r="AD105" i="21"/>
  <c r="AD112" i="21"/>
  <c r="AD127" i="21"/>
  <c r="AD51" i="21"/>
  <c r="AD60" i="21"/>
  <c r="AD65" i="21"/>
  <c r="AD74" i="21"/>
  <c r="AD52" i="21"/>
  <c r="AD62" i="21"/>
  <c r="AD63" i="21"/>
  <c r="AD75" i="21"/>
  <c r="AD137" i="21"/>
  <c r="AD24" i="21"/>
  <c r="AD64" i="21"/>
  <c r="AD71" i="21"/>
  <c r="AD25" i="21"/>
  <c r="AD117" i="21"/>
  <c r="AD45" i="21"/>
  <c r="AD115" i="21"/>
  <c r="AD93" i="21"/>
  <c r="AD7" i="21"/>
  <c r="AT62" i="21" l="1"/>
  <c r="AO62" i="21"/>
  <c r="AT73" i="21"/>
  <c r="AO73" i="21"/>
  <c r="AT71" i="21"/>
  <c r="AO71" i="21"/>
  <c r="AT129" i="21"/>
  <c r="AO129" i="21"/>
  <c r="AT104" i="21"/>
  <c r="AO104" i="21"/>
  <c r="AT96" i="21"/>
  <c r="AO96" i="21"/>
  <c r="AT70" i="21"/>
  <c r="AO70" i="21"/>
  <c r="AT34" i="21"/>
  <c r="AO34" i="21"/>
  <c r="AT18" i="21"/>
  <c r="AO18" i="21"/>
  <c r="AO99" i="21"/>
  <c r="AT134" i="21"/>
  <c r="AO134" i="21"/>
  <c r="AT114" i="21"/>
  <c r="AO114" i="21"/>
  <c r="AT88" i="21"/>
  <c r="AO88" i="21"/>
  <c r="AO84" i="21"/>
  <c r="AT102" i="21"/>
  <c r="AO102" i="21"/>
  <c r="AT8" i="21"/>
  <c r="AO8" i="21"/>
  <c r="AT121" i="21"/>
  <c r="AO121" i="21"/>
  <c r="AT109" i="21"/>
  <c r="AO109" i="21"/>
  <c r="AT103" i="21"/>
  <c r="AO103" i="21"/>
  <c r="AT94" i="21"/>
  <c r="AO94" i="21"/>
  <c r="AT69" i="21"/>
  <c r="AO69" i="21"/>
  <c r="AT48" i="21"/>
  <c r="AO48" i="21"/>
  <c r="AT39" i="21"/>
  <c r="AO39" i="21"/>
  <c r="AT33" i="21"/>
  <c r="AO33" i="21"/>
  <c r="AT21" i="21"/>
  <c r="AO21" i="21"/>
  <c r="AT17" i="21"/>
  <c r="AO17" i="21"/>
  <c r="AT5" i="21"/>
  <c r="AO5" i="21"/>
  <c r="AT80" i="21"/>
  <c r="AO80" i="21"/>
  <c r="AT133" i="21"/>
  <c r="AO133" i="21"/>
  <c r="AO123" i="21"/>
  <c r="AT108" i="21"/>
  <c r="AO108" i="21"/>
  <c r="AO82" i="21"/>
  <c r="AT31" i="21"/>
  <c r="AO31" i="21"/>
  <c r="AT57" i="21"/>
  <c r="AO57" i="21"/>
  <c r="AT10" i="21"/>
  <c r="AO10" i="21"/>
  <c r="AO11" i="21"/>
  <c r="AT43" i="21"/>
  <c r="AO43" i="21"/>
  <c r="AT105" i="21"/>
  <c r="AO105" i="21"/>
  <c r="AT127" i="21"/>
  <c r="AO127" i="21"/>
  <c r="AT95" i="21"/>
  <c r="AO95" i="21"/>
  <c r="AO52" i="21"/>
  <c r="AT137" i="21"/>
  <c r="AO137" i="21"/>
  <c r="AO115" i="21"/>
  <c r="AT59" i="21"/>
  <c r="AO59" i="21"/>
  <c r="AT76" i="21"/>
  <c r="AO76" i="21"/>
  <c r="AT124" i="21"/>
  <c r="AO124" i="21"/>
  <c r="AT138" i="21"/>
  <c r="AO138" i="21"/>
  <c r="AT111" i="21"/>
  <c r="AO111" i="21"/>
  <c r="AT106" i="21"/>
  <c r="AO106" i="21"/>
  <c r="AT97" i="21"/>
  <c r="AO97" i="21"/>
  <c r="AT90" i="21"/>
  <c r="AO90" i="21"/>
  <c r="AT72" i="21"/>
  <c r="AO72" i="21"/>
  <c r="AT58" i="21"/>
  <c r="AO58" i="21"/>
  <c r="AT42" i="21"/>
  <c r="AO42" i="21"/>
  <c r="AT37" i="21"/>
  <c r="AO37" i="21"/>
  <c r="AT26" i="21"/>
  <c r="AO26" i="21"/>
  <c r="AT19" i="21"/>
  <c r="AO19" i="21"/>
  <c r="AT12" i="21"/>
  <c r="AO12" i="21"/>
  <c r="AT141" i="21"/>
  <c r="AO141" i="21"/>
  <c r="AT35" i="21"/>
  <c r="AO35" i="21"/>
  <c r="AT135" i="21"/>
  <c r="AO135" i="21"/>
  <c r="AT130" i="21"/>
  <c r="AO130" i="21"/>
  <c r="AT116" i="21"/>
  <c r="AO116" i="21"/>
  <c r="AT89" i="21"/>
  <c r="AO89" i="21"/>
  <c r="AT53" i="21"/>
  <c r="AO53" i="21"/>
  <c r="AT22" i="21"/>
  <c r="AO22" i="21"/>
  <c r="AT27" i="21"/>
  <c r="AO27" i="21"/>
  <c r="AT101" i="21"/>
  <c r="AO101" i="21"/>
  <c r="AT143" i="21"/>
  <c r="AO143" i="21"/>
  <c r="AT91" i="21"/>
  <c r="AO91" i="21"/>
  <c r="AT66" i="21"/>
  <c r="AO66" i="21"/>
  <c r="AT86" i="21"/>
  <c r="AO86" i="21"/>
  <c r="AT41" i="21"/>
  <c r="AO41" i="21"/>
  <c r="AT45" i="21"/>
  <c r="AO45" i="21"/>
  <c r="AT36" i="21"/>
  <c r="AO36" i="21"/>
  <c r="AT6" i="21"/>
  <c r="AO6" i="21"/>
  <c r="AT110" i="21"/>
  <c r="AO110" i="21"/>
  <c r="AT54" i="21"/>
  <c r="AO54" i="21"/>
  <c r="AT40" i="21"/>
  <c r="AO40" i="21"/>
  <c r="AT23" i="21"/>
  <c r="AO23" i="21"/>
  <c r="AT9" i="21"/>
  <c r="AO9" i="21"/>
  <c r="AT144" i="21"/>
  <c r="AO144" i="21"/>
  <c r="AT126" i="21"/>
  <c r="AO126" i="21"/>
  <c r="AO83" i="21"/>
  <c r="AT44" i="21"/>
  <c r="AO44" i="21"/>
  <c r="AT16" i="21"/>
  <c r="AO16" i="21"/>
  <c r="AT13" i="21"/>
  <c r="AO13" i="21"/>
  <c r="AT132" i="21"/>
  <c r="AO132" i="21"/>
  <c r="AT85" i="21"/>
  <c r="AO85" i="21"/>
  <c r="AT46" i="21"/>
  <c r="AO46" i="21"/>
  <c r="AT140" i="21"/>
  <c r="AO140" i="21"/>
  <c r="AT50" i="21"/>
  <c r="AO50" i="21"/>
  <c r="AT30" i="21"/>
  <c r="AO30" i="21"/>
  <c r="AO51" i="21"/>
  <c r="AT63" i="21"/>
  <c r="AO63" i="21"/>
  <c r="AO25" i="21"/>
  <c r="AT117" i="21"/>
  <c r="AO117" i="21"/>
  <c r="AO78" i="21"/>
  <c r="AT87" i="21"/>
  <c r="AO87" i="21"/>
  <c r="AT7" i="21"/>
  <c r="AO7" i="21"/>
  <c r="AT142" i="21"/>
  <c r="AO142" i="21"/>
  <c r="AO107" i="21"/>
  <c r="AT98" i="21"/>
  <c r="AO98" i="21"/>
  <c r="AT92" i="21"/>
  <c r="AO92" i="21"/>
  <c r="AO68" i="21"/>
  <c r="AT47" i="21"/>
  <c r="AO47" i="21"/>
  <c r="AT38" i="21"/>
  <c r="AO38" i="21"/>
  <c r="AT28" i="21"/>
  <c r="AO28" i="21"/>
  <c r="AT20" i="21"/>
  <c r="AO20" i="21"/>
  <c r="AT15" i="21"/>
  <c r="AO15" i="21"/>
  <c r="AT2" i="21"/>
  <c r="AO2" i="21"/>
  <c r="AT56" i="21"/>
  <c r="AO56" i="21"/>
  <c r="AO136" i="21"/>
  <c r="AO131" i="21"/>
  <c r="AT118" i="21"/>
  <c r="AO118" i="21"/>
  <c r="AO61" i="21"/>
  <c r="AT29" i="21"/>
  <c r="AO29" i="21"/>
  <c r="AT55" i="21"/>
  <c r="AO55" i="21"/>
  <c r="AT119" i="21"/>
  <c r="AO119" i="21"/>
  <c r="AT4" i="21"/>
  <c r="AO4" i="21"/>
  <c r="AO3" i="21"/>
  <c r="AO74" i="21"/>
  <c r="AO32" i="21"/>
  <c r="AO64" i="21"/>
  <c r="AT65" i="21"/>
  <c r="AO65" i="21"/>
  <c r="AT75" i="21"/>
  <c r="AO75" i="21"/>
  <c r="AO120" i="21"/>
  <c r="AO112" i="21"/>
  <c r="AO93" i="21"/>
  <c r="AO24" i="21"/>
  <c r="AT60" i="21"/>
  <c r="AO60" i="21"/>
  <c r="AT14" i="21"/>
  <c r="AO14" i="21"/>
  <c r="AT128" i="21"/>
  <c r="AT81" i="21"/>
  <c r="AT99" i="21"/>
  <c r="AT84" i="21"/>
  <c r="AT125" i="21"/>
  <c r="AT79" i="21"/>
  <c r="AT139" i="21"/>
  <c r="AT123" i="21"/>
  <c r="AT82" i="21"/>
  <c r="AT11" i="21"/>
  <c r="AT49" i="21"/>
  <c r="AT67" i="21"/>
  <c r="AT122" i="21"/>
  <c r="AT52" i="21"/>
  <c r="AT115" i="21"/>
  <c r="AT83" i="21"/>
  <c r="AT51" i="21"/>
  <c r="AT25" i="21"/>
  <c r="AT78" i="21"/>
  <c r="AT113" i="21"/>
  <c r="AT107" i="21"/>
  <c r="AT77" i="21"/>
  <c r="AT68" i="21"/>
  <c r="AT136" i="21"/>
  <c r="AT131" i="21"/>
  <c r="AT100" i="21"/>
  <c r="AT61" i="21"/>
  <c r="AT3" i="21"/>
  <c r="AT74" i="21"/>
  <c r="AT32" i="21"/>
  <c r="AT64" i="21"/>
  <c r="AT120" i="21"/>
  <c r="AT112" i="21"/>
  <c r="AT93" i="21"/>
  <c r="AT24" i="21"/>
  <c r="AN146" i="21"/>
  <c r="AS146" i="21"/>
  <c r="AH146" i="21"/>
  <c r="AO148" i="21" l="1"/>
  <c r="AT146" i="21"/>
  <c r="AT148" i="21" s="1"/>
  <c r="AO146" i="21"/>
  <c r="F40" i="8"/>
  <c r="E48" i="17"/>
  <c r="F42" i="8"/>
  <c r="F41" i="8"/>
  <c r="F31" i="8"/>
  <c r="F30" i="8"/>
  <c r="F29" i="8"/>
  <c r="F26" i="8"/>
  <c r="F25" i="8"/>
  <c r="W93" i="21" l="1"/>
  <c r="J93" i="21"/>
  <c r="I93" i="21"/>
  <c r="W115" i="21"/>
  <c r="J115" i="21"/>
  <c r="I115" i="21"/>
  <c r="W45" i="21"/>
  <c r="J45" i="21"/>
  <c r="I45" i="21"/>
  <c r="W117" i="21"/>
  <c r="J117" i="21"/>
  <c r="I117" i="21"/>
  <c r="W25" i="21"/>
  <c r="J25" i="21"/>
  <c r="I25" i="21"/>
  <c r="W71" i="21"/>
  <c r="J71" i="21"/>
  <c r="I71" i="21"/>
  <c r="W64" i="21"/>
  <c r="J64" i="21"/>
  <c r="I64" i="21"/>
  <c r="W24" i="21"/>
  <c r="J24" i="21"/>
  <c r="I24" i="21"/>
  <c r="W137" i="21"/>
  <c r="J137" i="21"/>
  <c r="I137" i="21"/>
  <c r="W75" i="21"/>
  <c r="J75" i="21"/>
  <c r="I75" i="21"/>
  <c r="W63" i="21"/>
  <c r="J63" i="21"/>
  <c r="I63" i="21"/>
  <c r="W62" i="21"/>
  <c r="J62" i="21"/>
  <c r="I62" i="21"/>
  <c r="W52" i="21"/>
  <c r="J52" i="21"/>
  <c r="I52" i="21"/>
  <c r="W74" i="21"/>
  <c r="J74" i="21"/>
  <c r="I74" i="21"/>
  <c r="W65" i="21"/>
  <c r="J65" i="21"/>
  <c r="I65" i="21"/>
  <c r="W60" i="21"/>
  <c r="J60" i="21"/>
  <c r="I60" i="21"/>
  <c r="W51" i="21"/>
  <c r="J51" i="21"/>
  <c r="I51" i="21"/>
  <c r="W127" i="21"/>
  <c r="J127" i="21"/>
  <c r="I127" i="21"/>
  <c r="W112" i="21"/>
  <c r="J112" i="21"/>
  <c r="I112" i="21"/>
  <c r="W105" i="21"/>
  <c r="J105" i="21"/>
  <c r="I105" i="21"/>
  <c r="W41" i="21"/>
  <c r="J41" i="21"/>
  <c r="I41" i="21"/>
  <c r="W32" i="21"/>
  <c r="J32" i="21"/>
  <c r="I32" i="21"/>
  <c r="W30" i="21"/>
  <c r="J30" i="21"/>
  <c r="I30" i="21"/>
  <c r="W14" i="21"/>
  <c r="J14" i="21"/>
  <c r="I14" i="21"/>
  <c r="W143" i="21"/>
  <c r="J143" i="21"/>
  <c r="I143" i="21"/>
  <c r="W141" i="21"/>
  <c r="J141" i="21"/>
  <c r="I141" i="21"/>
  <c r="W140" i="21"/>
  <c r="J140" i="21"/>
  <c r="I140" i="21"/>
  <c r="W132" i="21"/>
  <c r="J132" i="21"/>
  <c r="I132" i="21"/>
  <c r="W122" i="21"/>
  <c r="J122" i="21"/>
  <c r="I122" i="21"/>
  <c r="W121" i="21"/>
  <c r="J121" i="21"/>
  <c r="I121" i="21"/>
  <c r="W120" i="21"/>
  <c r="J120" i="21"/>
  <c r="I120" i="21"/>
  <c r="W99" i="21"/>
  <c r="J99" i="21"/>
  <c r="I99" i="21"/>
  <c r="W95" i="21"/>
  <c r="J95" i="21"/>
  <c r="I95" i="21"/>
  <c r="W86" i="21"/>
  <c r="J86" i="21"/>
  <c r="I86" i="21"/>
  <c r="W80" i="21"/>
  <c r="J80" i="21"/>
  <c r="I80" i="21"/>
  <c r="W73" i="21"/>
  <c r="J73" i="21"/>
  <c r="I73" i="21"/>
  <c r="W67" i="21"/>
  <c r="J67" i="21"/>
  <c r="I67" i="21"/>
  <c r="W66" i="21"/>
  <c r="J66" i="21"/>
  <c r="I66" i="21"/>
  <c r="W57" i="21"/>
  <c r="J57" i="21"/>
  <c r="I57" i="21"/>
  <c r="W56" i="21"/>
  <c r="J56" i="21"/>
  <c r="I56" i="21"/>
  <c r="W55" i="21"/>
  <c r="J55" i="21"/>
  <c r="I55" i="21"/>
  <c r="W50" i="21"/>
  <c r="J50" i="21"/>
  <c r="I50" i="21"/>
  <c r="W46" i="21"/>
  <c r="J46" i="21"/>
  <c r="I46" i="21"/>
  <c r="W43" i="21"/>
  <c r="J43" i="21"/>
  <c r="I43" i="21"/>
  <c r="W35" i="21"/>
  <c r="J35" i="21"/>
  <c r="I35" i="21"/>
  <c r="W27" i="21"/>
  <c r="J27" i="21"/>
  <c r="I27" i="21"/>
  <c r="W13" i="21"/>
  <c r="J13" i="21"/>
  <c r="I13" i="21"/>
  <c r="W10" i="21"/>
  <c r="J10" i="21"/>
  <c r="I10" i="21"/>
  <c r="W3" i="21"/>
  <c r="J3" i="21"/>
  <c r="I3" i="21"/>
  <c r="W144" i="21"/>
  <c r="J144" i="21"/>
  <c r="I144" i="21"/>
  <c r="W142" i="21"/>
  <c r="J142" i="21"/>
  <c r="I142" i="21"/>
  <c r="W139" i="21"/>
  <c r="J139" i="21"/>
  <c r="I139" i="21"/>
  <c r="W138" i="21"/>
  <c r="J138" i="21"/>
  <c r="I138" i="21"/>
  <c r="W136" i="21"/>
  <c r="J136" i="21"/>
  <c r="I136" i="21"/>
  <c r="W135" i="21"/>
  <c r="J135" i="21"/>
  <c r="I135" i="21"/>
  <c r="W134" i="21"/>
  <c r="J134" i="21"/>
  <c r="I134" i="21"/>
  <c r="W133" i="21"/>
  <c r="J133" i="21"/>
  <c r="I133" i="21"/>
  <c r="W131" i="21"/>
  <c r="J131" i="21"/>
  <c r="I131" i="21"/>
  <c r="W130" i="21"/>
  <c r="J130" i="21"/>
  <c r="I130" i="21"/>
  <c r="W128" i="21"/>
  <c r="J128" i="21"/>
  <c r="I128" i="21"/>
  <c r="W126" i="21"/>
  <c r="J126" i="21"/>
  <c r="I126" i="21"/>
  <c r="W125" i="21"/>
  <c r="J125" i="21"/>
  <c r="I125" i="21"/>
  <c r="W124" i="21"/>
  <c r="J124" i="21"/>
  <c r="W123" i="21"/>
  <c r="J123" i="21"/>
  <c r="I123" i="21"/>
  <c r="W119" i="21"/>
  <c r="J119" i="21"/>
  <c r="I119" i="21"/>
  <c r="W118" i="21"/>
  <c r="J118" i="21"/>
  <c r="I118" i="21"/>
  <c r="W116" i="21"/>
  <c r="J116" i="21"/>
  <c r="I116" i="21"/>
  <c r="W114" i="21"/>
  <c r="J114" i="21"/>
  <c r="I114" i="21"/>
  <c r="W113" i="21"/>
  <c r="J113" i="21"/>
  <c r="I113" i="21"/>
  <c r="W111" i="21"/>
  <c r="J111" i="21"/>
  <c r="I111" i="21"/>
  <c r="W110" i="21"/>
  <c r="J110" i="21"/>
  <c r="I110" i="21"/>
  <c r="W109" i="21"/>
  <c r="J109" i="21"/>
  <c r="I109" i="21"/>
  <c r="W108" i="21"/>
  <c r="J108" i="21"/>
  <c r="I108" i="21"/>
  <c r="W107" i="21"/>
  <c r="J107" i="21"/>
  <c r="I107" i="21"/>
  <c r="W106" i="21"/>
  <c r="J106" i="21"/>
  <c r="I106" i="21"/>
  <c r="W104" i="21"/>
  <c r="J104" i="21"/>
  <c r="I104" i="21"/>
  <c r="W103" i="21"/>
  <c r="J103" i="21"/>
  <c r="I103" i="21"/>
  <c r="W101" i="21"/>
  <c r="J101" i="21"/>
  <c r="I101" i="21"/>
  <c r="W100" i="21"/>
  <c r="J100" i="21"/>
  <c r="I100" i="21"/>
  <c r="W98" i="21"/>
  <c r="J98" i="21"/>
  <c r="I98" i="21"/>
  <c r="W97" i="21"/>
  <c r="J97" i="21"/>
  <c r="I97" i="21"/>
  <c r="W96" i="21"/>
  <c r="J96" i="21"/>
  <c r="I96" i="21"/>
  <c r="W94" i="21"/>
  <c r="J94" i="21"/>
  <c r="I94" i="21"/>
  <c r="W92" i="21"/>
  <c r="J92" i="21"/>
  <c r="I92" i="21"/>
  <c r="W91" i="21"/>
  <c r="J91" i="21"/>
  <c r="I91" i="21"/>
  <c r="W90" i="21"/>
  <c r="J90" i="21"/>
  <c r="I90" i="21"/>
  <c r="W89" i="21"/>
  <c r="J89" i="21"/>
  <c r="I89" i="21"/>
  <c r="W88" i="21"/>
  <c r="J88" i="21"/>
  <c r="I88" i="21"/>
  <c r="W85" i="21"/>
  <c r="J85" i="21"/>
  <c r="I85" i="21"/>
  <c r="W84" i="21"/>
  <c r="J84" i="21"/>
  <c r="I84" i="21"/>
  <c r="W83" i="21"/>
  <c r="J83" i="21"/>
  <c r="I83" i="21"/>
  <c r="W82" i="21"/>
  <c r="J82" i="21"/>
  <c r="I82" i="21"/>
  <c r="W81" i="21"/>
  <c r="J81" i="21"/>
  <c r="I81" i="21"/>
  <c r="W79" i="21"/>
  <c r="J79" i="21"/>
  <c r="I79" i="21"/>
  <c r="W78" i="21"/>
  <c r="J78" i="21"/>
  <c r="I78" i="21"/>
  <c r="W77" i="21"/>
  <c r="J77" i="21"/>
  <c r="I77" i="21"/>
  <c r="W72" i="21"/>
  <c r="J72" i="21"/>
  <c r="I72" i="21"/>
  <c r="W70" i="21"/>
  <c r="J70" i="21"/>
  <c r="I70" i="21"/>
  <c r="W69" i="21"/>
  <c r="J69" i="21"/>
  <c r="I69" i="21"/>
  <c r="W68" i="21"/>
  <c r="J68" i="21"/>
  <c r="I68" i="21"/>
  <c r="W61" i="21"/>
  <c r="J61" i="21"/>
  <c r="I61" i="21"/>
  <c r="W59" i="21"/>
  <c r="J59" i="21"/>
  <c r="I59" i="21"/>
  <c r="W58" i="21"/>
  <c r="J58" i="21"/>
  <c r="I58" i="21"/>
  <c r="W54" i="21"/>
  <c r="J54" i="21"/>
  <c r="I54" i="21"/>
  <c r="W53" i="21"/>
  <c r="J53" i="21"/>
  <c r="I53" i="21"/>
  <c r="W49" i="21"/>
  <c r="J49" i="21"/>
  <c r="I49" i="21"/>
  <c r="W48" i="21"/>
  <c r="J48" i="21"/>
  <c r="I48" i="21"/>
  <c r="W47" i="21"/>
  <c r="J47" i="21"/>
  <c r="I47" i="21"/>
  <c r="W44" i="21"/>
  <c r="J44" i="21"/>
  <c r="I44" i="21"/>
  <c r="W42" i="21"/>
  <c r="J42" i="21"/>
  <c r="I42" i="21"/>
  <c r="W40" i="21"/>
  <c r="J40" i="21"/>
  <c r="I40" i="21"/>
  <c r="W39" i="21"/>
  <c r="J39" i="21"/>
  <c r="I39" i="21"/>
  <c r="W38" i="21"/>
  <c r="J38" i="21"/>
  <c r="I38" i="21"/>
  <c r="W37" i="21"/>
  <c r="J37" i="21"/>
  <c r="I37" i="21"/>
  <c r="W34" i="21"/>
  <c r="J34" i="21"/>
  <c r="I34" i="21"/>
  <c r="W33" i="21"/>
  <c r="J33" i="21"/>
  <c r="I33" i="21"/>
  <c r="W31" i="21"/>
  <c r="J31" i="21"/>
  <c r="I31" i="21"/>
  <c r="W29" i="21"/>
  <c r="J29" i="21"/>
  <c r="I29" i="21"/>
  <c r="W28" i="21"/>
  <c r="J28" i="21"/>
  <c r="I28" i="21"/>
  <c r="W26" i="21"/>
  <c r="J26" i="21"/>
  <c r="I26" i="21"/>
  <c r="W23" i="21"/>
  <c r="J23" i="21"/>
  <c r="I23" i="21"/>
  <c r="W22" i="21"/>
  <c r="J22" i="21"/>
  <c r="I22" i="21"/>
  <c r="W21" i="21"/>
  <c r="J21" i="21"/>
  <c r="I21" i="21"/>
  <c r="W20" i="21"/>
  <c r="J20" i="21"/>
  <c r="I20" i="21"/>
  <c r="W19" i="21"/>
  <c r="J19" i="21"/>
  <c r="I19" i="21"/>
  <c r="W18" i="21"/>
  <c r="J18" i="21"/>
  <c r="I18" i="21"/>
  <c r="W17" i="21"/>
  <c r="J17" i="21"/>
  <c r="I17" i="21"/>
  <c r="W16" i="21"/>
  <c r="J16" i="21"/>
  <c r="I16" i="21"/>
  <c r="W15" i="21"/>
  <c r="J15" i="21"/>
  <c r="I15" i="21"/>
  <c r="W12" i="21"/>
  <c r="J12" i="21"/>
  <c r="I12" i="21"/>
  <c r="W11" i="21"/>
  <c r="J11" i="21"/>
  <c r="I11" i="21"/>
  <c r="W9" i="21"/>
  <c r="J9" i="21"/>
  <c r="I9" i="21"/>
  <c r="W6" i="21"/>
  <c r="J6" i="21"/>
  <c r="I6" i="21"/>
  <c r="W5" i="21"/>
  <c r="J5" i="21"/>
  <c r="I5" i="21"/>
  <c r="W4" i="21"/>
  <c r="J4" i="21"/>
  <c r="I4" i="21"/>
  <c r="W2" i="21"/>
  <c r="J2" i="21"/>
  <c r="I2" i="21"/>
  <c r="W8" i="21"/>
  <c r="J8" i="21"/>
  <c r="I8" i="21"/>
  <c r="W7" i="21"/>
  <c r="J7" i="21"/>
  <c r="I7" i="21"/>
  <c r="N34" i="19"/>
  <c r="N26" i="19"/>
  <c r="P26" i="19" s="1"/>
  <c r="N27" i="19"/>
  <c r="P27" i="19" s="1"/>
  <c r="N28" i="19"/>
  <c r="P28" i="19" s="1"/>
  <c r="N29" i="19"/>
  <c r="N30" i="19"/>
  <c r="P30" i="19" s="1"/>
  <c r="N31" i="19"/>
  <c r="N32" i="19"/>
  <c r="P32" i="19" s="1"/>
  <c r="P34" i="19"/>
  <c r="N25" i="19"/>
  <c r="P25" i="19" s="1"/>
  <c r="P31" i="19"/>
  <c r="P29" i="19"/>
  <c r="G40" i="8"/>
  <c r="G30" i="8"/>
  <c r="G31" i="8" s="1"/>
  <c r="G37" i="17" s="1"/>
  <c r="G39" i="17" s="1"/>
  <c r="G45" i="8"/>
  <c r="G34" i="8"/>
  <c r="G29" i="8"/>
  <c r="E37" i="17" s="1"/>
  <c r="E39" i="17" s="1"/>
  <c r="E43" i="17" s="1"/>
  <c r="G41" i="8" l="1"/>
  <c r="G44" i="8" s="1"/>
  <c r="G46" i="8" s="1"/>
  <c r="E50" i="17"/>
  <c r="E54" i="17" s="1"/>
  <c r="G33" i="8"/>
  <c r="G35" i="8" s="1"/>
  <c r="N33" i="19"/>
  <c r="P33" i="19" s="1"/>
  <c r="G42" i="8"/>
  <c r="G48" i="17" s="1"/>
  <c r="G50" i="17" s="1"/>
  <c r="F44" i="8"/>
  <c r="F48" i="17"/>
  <c r="F50" i="17" s="1"/>
  <c r="F37" i="17"/>
  <c r="F39" i="17" s="1"/>
  <c r="F43" i="17" s="1"/>
  <c r="G43" i="17" s="1"/>
  <c r="J72" i="19"/>
  <c r="R73" i="19"/>
  <c r="R49" i="19"/>
  <c r="R48" i="19"/>
  <c r="R71" i="19"/>
  <c r="R72" i="19" s="1"/>
  <c r="W72" i="19" s="1"/>
  <c r="R47" i="19"/>
  <c r="V93" i="20"/>
  <c r="J93" i="20"/>
  <c r="I93" i="20"/>
  <c r="V115" i="20"/>
  <c r="J115" i="20"/>
  <c r="I115" i="20"/>
  <c r="V45" i="20"/>
  <c r="J45" i="20"/>
  <c r="I45" i="20"/>
  <c r="V117" i="20"/>
  <c r="J117" i="20"/>
  <c r="I117" i="20"/>
  <c r="V25" i="20"/>
  <c r="J25" i="20"/>
  <c r="I25" i="20"/>
  <c r="V71" i="20"/>
  <c r="J71" i="20"/>
  <c r="I71" i="20"/>
  <c r="V64" i="20"/>
  <c r="J64" i="20"/>
  <c r="I64" i="20"/>
  <c r="V24" i="20"/>
  <c r="J24" i="20"/>
  <c r="I24" i="20"/>
  <c r="V137" i="20"/>
  <c r="J137" i="20"/>
  <c r="I137" i="20"/>
  <c r="V75" i="20"/>
  <c r="J75" i="20"/>
  <c r="I75" i="20"/>
  <c r="V63" i="20"/>
  <c r="J63" i="20"/>
  <c r="I63" i="20"/>
  <c r="V62" i="20"/>
  <c r="J62" i="20"/>
  <c r="I62" i="20"/>
  <c r="V52" i="20"/>
  <c r="J52" i="20"/>
  <c r="I52" i="20"/>
  <c r="V74" i="20"/>
  <c r="J74" i="20"/>
  <c r="I74" i="20"/>
  <c r="V65" i="20"/>
  <c r="J65" i="20"/>
  <c r="I65" i="20"/>
  <c r="V60" i="20"/>
  <c r="J60" i="20"/>
  <c r="I60" i="20"/>
  <c r="V51" i="20"/>
  <c r="J51" i="20"/>
  <c r="I51" i="20"/>
  <c r="V127" i="20"/>
  <c r="J127" i="20"/>
  <c r="I127" i="20"/>
  <c r="V112" i="20"/>
  <c r="J112" i="20"/>
  <c r="I112" i="20"/>
  <c r="V105" i="20"/>
  <c r="J105" i="20"/>
  <c r="I105" i="20"/>
  <c r="V41" i="20"/>
  <c r="J41" i="20"/>
  <c r="I41" i="20"/>
  <c r="V32" i="20"/>
  <c r="J32" i="20"/>
  <c r="I32" i="20"/>
  <c r="V30" i="20"/>
  <c r="J30" i="20"/>
  <c r="I30" i="20"/>
  <c r="V14" i="20"/>
  <c r="J14" i="20"/>
  <c r="I14" i="20"/>
  <c r="V143" i="20"/>
  <c r="J143" i="20"/>
  <c r="I143" i="20"/>
  <c r="V141" i="20"/>
  <c r="J141" i="20"/>
  <c r="I141" i="20"/>
  <c r="V140" i="20"/>
  <c r="J140" i="20"/>
  <c r="I140" i="20"/>
  <c r="V132" i="20"/>
  <c r="J132" i="20"/>
  <c r="I132" i="20"/>
  <c r="V122" i="20"/>
  <c r="J122" i="20"/>
  <c r="I122" i="20"/>
  <c r="V121" i="20"/>
  <c r="J121" i="20"/>
  <c r="I121" i="20"/>
  <c r="V120" i="20"/>
  <c r="J120" i="20"/>
  <c r="I120" i="20"/>
  <c r="V99" i="20"/>
  <c r="J99" i="20"/>
  <c r="I99" i="20"/>
  <c r="V95" i="20"/>
  <c r="J95" i="20"/>
  <c r="I95" i="20"/>
  <c r="V86" i="20"/>
  <c r="J86" i="20"/>
  <c r="I86" i="20"/>
  <c r="V80" i="20"/>
  <c r="J80" i="20"/>
  <c r="I80" i="20"/>
  <c r="V73" i="20"/>
  <c r="J73" i="20"/>
  <c r="I73" i="20"/>
  <c r="V67" i="20"/>
  <c r="J67" i="20"/>
  <c r="I67" i="20"/>
  <c r="V66" i="20"/>
  <c r="J66" i="20"/>
  <c r="I66" i="20"/>
  <c r="V57" i="20"/>
  <c r="J57" i="20"/>
  <c r="I57" i="20"/>
  <c r="V56" i="20"/>
  <c r="J56" i="20"/>
  <c r="I56" i="20"/>
  <c r="V55" i="20"/>
  <c r="J55" i="20"/>
  <c r="I55" i="20"/>
  <c r="V50" i="20"/>
  <c r="J50" i="20"/>
  <c r="I50" i="20"/>
  <c r="V46" i="20"/>
  <c r="J46" i="20"/>
  <c r="I46" i="20"/>
  <c r="V43" i="20"/>
  <c r="J43" i="20"/>
  <c r="I43" i="20"/>
  <c r="V35" i="20"/>
  <c r="J35" i="20"/>
  <c r="I35" i="20"/>
  <c r="V27" i="20"/>
  <c r="J27" i="20"/>
  <c r="I27" i="20"/>
  <c r="V13" i="20"/>
  <c r="J13" i="20"/>
  <c r="I13" i="20"/>
  <c r="V10" i="20"/>
  <c r="J10" i="20"/>
  <c r="I10" i="20"/>
  <c r="V3" i="20"/>
  <c r="J3" i="20"/>
  <c r="I3" i="20"/>
  <c r="V144" i="20"/>
  <c r="J144" i="20"/>
  <c r="I144" i="20"/>
  <c r="V142" i="20"/>
  <c r="J142" i="20"/>
  <c r="I142" i="20"/>
  <c r="V139" i="20"/>
  <c r="J139" i="20"/>
  <c r="I139" i="20"/>
  <c r="V138" i="20"/>
  <c r="J138" i="20"/>
  <c r="I138" i="20"/>
  <c r="V136" i="20"/>
  <c r="J136" i="20"/>
  <c r="I136" i="20"/>
  <c r="V135" i="20"/>
  <c r="J135" i="20"/>
  <c r="I135" i="20"/>
  <c r="V134" i="20"/>
  <c r="J134" i="20"/>
  <c r="I134" i="20"/>
  <c r="V133" i="20"/>
  <c r="J133" i="20"/>
  <c r="I133" i="20"/>
  <c r="V131" i="20"/>
  <c r="J131" i="20"/>
  <c r="I131" i="20"/>
  <c r="V130" i="20"/>
  <c r="J130" i="20"/>
  <c r="I130" i="20"/>
  <c r="V128" i="20"/>
  <c r="J128" i="20"/>
  <c r="I128" i="20"/>
  <c r="V126" i="20"/>
  <c r="J126" i="20"/>
  <c r="I126" i="20"/>
  <c r="V125" i="20"/>
  <c r="J125" i="20"/>
  <c r="I125" i="20"/>
  <c r="V124" i="20"/>
  <c r="J124" i="20"/>
  <c r="V123" i="20"/>
  <c r="J123" i="20"/>
  <c r="I123" i="20"/>
  <c r="V119" i="20"/>
  <c r="J119" i="20"/>
  <c r="I119" i="20"/>
  <c r="V118" i="20"/>
  <c r="J118" i="20"/>
  <c r="I118" i="20"/>
  <c r="V116" i="20"/>
  <c r="J116" i="20"/>
  <c r="I116" i="20"/>
  <c r="V114" i="20"/>
  <c r="J114" i="20"/>
  <c r="I114" i="20"/>
  <c r="V113" i="20"/>
  <c r="J113" i="20"/>
  <c r="I113" i="20"/>
  <c r="V111" i="20"/>
  <c r="J111" i="20"/>
  <c r="I111" i="20"/>
  <c r="V110" i="20"/>
  <c r="J110" i="20"/>
  <c r="I110" i="20"/>
  <c r="V109" i="20"/>
  <c r="J109" i="20"/>
  <c r="I109" i="20"/>
  <c r="V108" i="20"/>
  <c r="J108" i="20"/>
  <c r="I108" i="20"/>
  <c r="V107" i="20"/>
  <c r="J107" i="20"/>
  <c r="I107" i="20"/>
  <c r="V106" i="20"/>
  <c r="J106" i="20"/>
  <c r="I106" i="20"/>
  <c r="V104" i="20"/>
  <c r="J104" i="20"/>
  <c r="I104" i="20"/>
  <c r="V103" i="20"/>
  <c r="J103" i="20"/>
  <c r="I103" i="20"/>
  <c r="V101" i="20"/>
  <c r="J101" i="20"/>
  <c r="I101" i="20"/>
  <c r="V100" i="20"/>
  <c r="J100" i="20"/>
  <c r="I100" i="20"/>
  <c r="V98" i="20"/>
  <c r="J98" i="20"/>
  <c r="I98" i="20"/>
  <c r="V97" i="20"/>
  <c r="J97" i="20"/>
  <c r="I97" i="20"/>
  <c r="V96" i="20"/>
  <c r="J96" i="20"/>
  <c r="I96" i="20"/>
  <c r="V94" i="20"/>
  <c r="J94" i="20"/>
  <c r="I94" i="20"/>
  <c r="V92" i="20"/>
  <c r="J92" i="20"/>
  <c r="I92" i="20"/>
  <c r="V91" i="20"/>
  <c r="J91" i="20"/>
  <c r="I91" i="20"/>
  <c r="V90" i="20"/>
  <c r="J90" i="20"/>
  <c r="I90" i="20"/>
  <c r="V89" i="20"/>
  <c r="J89" i="20"/>
  <c r="I89" i="20"/>
  <c r="V88" i="20"/>
  <c r="J88" i="20"/>
  <c r="I88" i="20"/>
  <c r="V85" i="20"/>
  <c r="J85" i="20"/>
  <c r="I85" i="20"/>
  <c r="V84" i="20"/>
  <c r="J84" i="20"/>
  <c r="I84" i="20"/>
  <c r="V83" i="20"/>
  <c r="J83" i="20"/>
  <c r="I83" i="20"/>
  <c r="V82" i="20"/>
  <c r="J82" i="20"/>
  <c r="I82" i="20"/>
  <c r="V81" i="20"/>
  <c r="J81" i="20"/>
  <c r="I81" i="20"/>
  <c r="V79" i="20"/>
  <c r="J79" i="20"/>
  <c r="I79" i="20"/>
  <c r="V78" i="20"/>
  <c r="J78" i="20"/>
  <c r="I78" i="20"/>
  <c r="V77" i="20"/>
  <c r="J77" i="20"/>
  <c r="I77" i="20"/>
  <c r="V72" i="20"/>
  <c r="J72" i="20"/>
  <c r="I72" i="20"/>
  <c r="V70" i="20"/>
  <c r="J70" i="20"/>
  <c r="I70" i="20"/>
  <c r="V69" i="20"/>
  <c r="J69" i="20"/>
  <c r="I69" i="20"/>
  <c r="V68" i="20"/>
  <c r="J68" i="20"/>
  <c r="I68" i="20"/>
  <c r="V61" i="20"/>
  <c r="J61" i="20"/>
  <c r="I61" i="20"/>
  <c r="V59" i="20"/>
  <c r="J59" i="20"/>
  <c r="I59" i="20"/>
  <c r="V58" i="20"/>
  <c r="J58" i="20"/>
  <c r="I58" i="20"/>
  <c r="V54" i="20"/>
  <c r="J54" i="20"/>
  <c r="I54" i="20"/>
  <c r="V53" i="20"/>
  <c r="J53" i="20"/>
  <c r="I53" i="20"/>
  <c r="V49" i="20"/>
  <c r="J49" i="20"/>
  <c r="I49" i="20"/>
  <c r="V48" i="20"/>
  <c r="J48" i="20"/>
  <c r="I48" i="20"/>
  <c r="V47" i="20"/>
  <c r="J47" i="20"/>
  <c r="I47" i="20"/>
  <c r="V44" i="20"/>
  <c r="J44" i="20"/>
  <c r="I44" i="20"/>
  <c r="V42" i="20"/>
  <c r="J42" i="20"/>
  <c r="I42" i="20"/>
  <c r="V40" i="20"/>
  <c r="J40" i="20"/>
  <c r="I40" i="20"/>
  <c r="V39" i="20"/>
  <c r="J39" i="20"/>
  <c r="I39" i="20"/>
  <c r="V38" i="20"/>
  <c r="J38" i="20"/>
  <c r="I38" i="20"/>
  <c r="V37" i="20"/>
  <c r="J37" i="20"/>
  <c r="I37" i="20"/>
  <c r="V34" i="20"/>
  <c r="J34" i="20"/>
  <c r="I34" i="20"/>
  <c r="V33" i="20"/>
  <c r="J33" i="20"/>
  <c r="I33" i="20"/>
  <c r="V31" i="20"/>
  <c r="J31" i="20"/>
  <c r="I31" i="20"/>
  <c r="V29" i="20"/>
  <c r="J29" i="20"/>
  <c r="I29" i="20"/>
  <c r="V28" i="20"/>
  <c r="J28" i="20"/>
  <c r="I28" i="20"/>
  <c r="V26" i="20"/>
  <c r="J26" i="20"/>
  <c r="I26" i="20"/>
  <c r="V23" i="20"/>
  <c r="J23" i="20"/>
  <c r="I23" i="20"/>
  <c r="V22" i="20"/>
  <c r="J22" i="20"/>
  <c r="I22" i="20"/>
  <c r="V21" i="20"/>
  <c r="J21" i="20"/>
  <c r="I21" i="20"/>
  <c r="V20" i="20"/>
  <c r="J20" i="20"/>
  <c r="I20" i="20"/>
  <c r="V19" i="20"/>
  <c r="J19" i="20"/>
  <c r="I19" i="20"/>
  <c r="V18" i="20"/>
  <c r="J18" i="20"/>
  <c r="I18" i="20"/>
  <c r="V17" i="20"/>
  <c r="J17" i="20"/>
  <c r="I17" i="20"/>
  <c r="V16" i="20"/>
  <c r="J16" i="20"/>
  <c r="I16" i="20"/>
  <c r="V15" i="20"/>
  <c r="J15" i="20"/>
  <c r="I15" i="20"/>
  <c r="V12" i="20"/>
  <c r="J12" i="20"/>
  <c r="I12" i="20"/>
  <c r="V11" i="20"/>
  <c r="J11" i="20"/>
  <c r="I11" i="20"/>
  <c r="V9" i="20"/>
  <c r="J9" i="20"/>
  <c r="I9" i="20"/>
  <c r="V6" i="20"/>
  <c r="J6" i="20"/>
  <c r="I6" i="20"/>
  <c r="V5" i="20"/>
  <c r="J5" i="20"/>
  <c r="I5" i="20"/>
  <c r="V4" i="20"/>
  <c r="J4" i="20"/>
  <c r="I4" i="20"/>
  <c r="V2" i="20"/>
  <c r="J2" i="20"/>
  <c r="I2" i="20"/>
  <c r="V8" i="20"/>
  <c r="J8" i="20"/>
  <c r="I8" i="20"/>
  <c r="V7" i="20"/>
  <c r="J7" i="20"/>
  <c r="I7" i="20"/>
  <c r="F45" i="8"/>
  <c r="C44" i="8"/>
  <c r="C46" i="8" s="1"/>
  <c r="W73" i="19"/>
  <c r="O72" i="19"/>
  <c r="W71" i="19"/>
  <c r="F54" i="17" l="1"/>
  <c r="G54" i="17" s="1"/>
  <c r="J46" i="8"/>
  <c r="I50" i="17"/>
  <c r="I39" i="17"/>
  <c r="P35" i="19"/>
  <c r="F46" i="8"/>
  <c r="I46" i="8" s="1"/>
  <c r="J41" i="19"/>
  <c r="J42" i="19"/>
  <c r="J43" i="19"/>
  <c r="J44" i="19"/>
  <c r="J45" i="19"/>
  <c r="J46" i="19"/>
  <c r="J47" i="19"/>
  <c r="J40" i="19"/>
  <c r="R41" i="19"/>
  <c r="R42" i="19"/>
  <c r="R43" i="19"/>
  <c r="R44" i="19"/>
  <c r="R45" i="19"/>
  <c r="R46" i="19"/>
  <c r="R40" i="19"/>
  <c r="J65" i="19"/>
  <c r="O65" i="19" s="1"/>
  <c r="J66" i="19"/>
  <c r="O66" i="19" s="1"/>
  <c r="J67" i="19"/>
  <c r="O67" i="19" s="1"/>
  <c r="J68" i="19"/>
  <c r="O68" i="19" s="1"/>
  <c r="J69" i="19"/>
  <c r="O69" i="19" s="1"/>
  <c r="J70" i="19"/>
  <c r="J71" i="19"/>
  <c r="O71" i="19" s="1"/>
  <c r="J64" i="19"/>
  <c r="R65" i="19"/>
  <c r="R66" i="19"/>
  <c r="R67" i="19"/>
  <c r="W67" i="19" s="1"/>
  <c r="R68" i="19"/>
  <c r="R69" i="19"/>
  <c r="W69" i="19" s="1"/>
  <c r="R70" i="19"/>
  <c r="W70" i="19" s="1"/>
  <c r="R64" i="19"/>
  <c r="L66" i="19"/>
  <c r="S76" i="19"/>
  <c r="T73" i="19"/>
  <c r="T72" i="19"/>
  <c r="T71" i="19"/>
  <c r="T69" i="19"/>
  <c r="K76" i="19"/>
  <c r="L72" i="19"/>
  <c r="T68" i="19" l="1"/>
  <c r="W68" i="19"/>
  <c r="T64" i="19"/>
  <c r="W64" i="19"/>
  <c r="T66" i="19"/>
  <c r="W66" i="19"/>
  <c r="L70" i="19"/>
  <c r="O70" i="19"/>
  <c r="L64" i="19"/>
  <c r="O64" i="19"/>
  <c r="T67" i="19"/>
  <c r="L67" i="19"/>
  <c r="T65" i="19"/>
  <c r="W65" i="19"/>
  <c r="T70" i="19"/>
  <c r="T75" i="19" s="1"/>
  <c r="L65" i="19"/>
  <c r="S52" i="19"/>
  <c r="K52" i="19"/>
  <c r="C52" i="19"/>
  <c r="S18" i="19"/>
  <c r="N18" i="19"/>
  <c r="H18" i="19"/>
  <c r="C18" i="19"/>
  <c r="O16" i="19"/>
  <c r="D16" i="19"/>
  <c r="W49" i="19"/>
  <c r="T49" i="19"/>
  <c r="G49" i="19"/>
  <c r="D49" i="19"/>
  <c r="O15" i="19"/>
  <c r="D15" i="19"/>
  <c r="W48" i="19"/>
  <c r="T48" i="19"/>
  <c r="O48" i="19"/>
  <c r="L48" i="19"/>
  <c r="G48" i="19"/>
  <c r="D48" i="19"/>
  <c r="T14" i="19"/>
  <c r="O14" i="19"/>
  <c r="I14" i="19"/>
  <c r="D14" i="19"/>
  <c r="W47" i="19"/>
  <c r="T47" i="19"/>
  <c r="O47" i="19"/>
  <c r="G47" i="19"/>
  <c r="D47" i="19"/>
  <c r="T13" i="19"/>
  <c r="O13" i="19"/>
  <c r="I13" i="19"/>
  <c r="D13" i="19"/>
  <c r="T46" i="19"/>
  <c r="L46" i="19"/>
  <c r="G46" i="19"/>
  <c r="D46" i="19"/>
  <c r="T12" i="19"/>
  <c r="O12" i="19"/>
  <c r="I12" i="19"/>
  <c r="D12" i="19"/>
  <c r="W45" i="19"/>
  <c r="O45" i="19"/>
  <c r="G45" i="19"/>
  <c r="D45" i="19"/>
  <c r="T11" i="19"/>
  <c r="O11" i="19"/>
  <c r="I11" i="19"/>
  <c r="D11" i="19"/>
  <c r="T44" i="19"/>
  <c r="L44" i="19"/>
  <c r="G44" i="19"/>
  <c r="D44" i="19"/>
  <c r="T10" i="19"/>
  <c r="O10" i="19"/>
  <c r="I10" i="19"/>
  <c r="D10" i="19"/>
  <c r="W43" i="19"/>
  <c r="O43" i="19"/>
  <c r="G43" i="19"/>
  <c r="D43" i="19"/>
  <c r="T9" i="19"/>
  <c r="O9" i="19"/>
  <c r="I9" i="19"/>
  <c r="D9" i="19"/>
  <c r="T42" i="19"/>
  <c r="L42" i="19"/>
  <c r="G42" i="19"/>
  <c r="D42" i="19"/>
  <c r="T8" i="19"/>
  <c r="O8" i="19"/>
  <c r="I8" i="19"/>
  <c r="D8" i="19"/>
  <c r="W41" i="19"/>
  <c r="O41" i="19"/>
  <c r="G41" i="19"/>
  <c r="D41" i="19"/>
  <c r="T7" i="19"/>
  <c r="O7" i="19"/>
  <c r="I7" i="19"/>
  <c r="D7" i="19"/>
  <c r="T40" i="19"/>
  <c r="L40" i="19"/>
  <c r="G40" i="19"/>
  <c r="D40" i="19"/>
  <c r="T6" i="19"/>
  <c r="O6" i="19"/>
  <c r="I6" i="19"/>
  <c r="D6" i="19"/>
  <c r="L69" i="19" l="1"/>
  <c r="L68" i="19"/>
  <c r="T45" i="19"/>
  <c r="O40" i="19"/>
  <c r="D17" i="19"/>
  <c r="E13" i="19" s="1"/>
  <c r="W44" i="19"/>
  <c r="T43" i="19"/>
  <c r="O46" i="19"/>
  <c r="L47" i="19"/>
  <c r="O17" i="19"/>
  <c r="P9" i="19" s="1"/>
  <c r="L41" i="19"/>
  <c r="W42" i="19"/>
  <c r="D51" i="19"/>
  <c r="W46" i="19"/>
  <c r="W40" i="19"/>
  <c r="T41" i="19"/>
  <c r="O44" i="19"/>
  <c r="L45" i="19"/>
  <c r="O42" i="19"/>
  <c r="L43" i="19"/>
  <c r="P13" i="19"/>
  <c r="P10" i="19"/>
  <c r="P6" i="19"/>
  <c r="I17" i="19"/>
  <c r="T17" i="19"/>
  <c r="E43" i="19" s="1"/>
  <c r="E16" i="19" l="1"/>
  <c r="R77" i="19"/>
  <c r="R78" i="19" s="1"/>
  <c r="L75" i="19"/>
  <c r="L71" i="19"/>
  <c r="E10" i="19"/>
  <c r="P15" i="19"/>
  <c r="P16" i="19"/>
  <c r="T51" i="19"/>
  <c r="R53" i="19" s="1"/>
  <c r="R54" i="19" s="1"/>
  <c r="E45" i="19"/>
  <c r="P7" i="19"/>
  <c r="P8" i="19"/>
  <c r="P14" i="19"/>
  <c r="U6" i="19"/>
  <c r="B53" i="19"/>
  <c r="B55" i="19" s="1"/>
  <c r="P12" i="19"/>
  <c r="E48" i="19"/>
  <c r="U10" i="19"/>
  <c r="P11" i="19"/>
  <c r="E12" i="19"/>
  <c r="E7" i="19"/>
  <c r="E15" i="19"/>
  <c r="E11" i="19"/>
  <c r="E6" i="19"/>
  <c r="E14" i="19"/>
  <c r="M19" i="19"/>
  <c r="M20" i="19" s="1"/>
  <c r="E8" i="19"/>
  <c r="E9" i="19"/>
  <c r="L51" i="19"/>
  <c r="J13" i="19"/>
  <c r="J11" i="19"/>
  <c r="J9" i="19"/>
  <c r="J7" i="19"/>
  <c r="J14" i="19"/>
  <c r="U8" i="19"/>
  <c r="B20" i="19"/>
  <c r="E47" i="19"/>
  <c r="J8" i="19"/>
  <c r="J6" i="19"/>
  <c r="J10" i="19"/>
  <c r="U13" i="19"/>
  <c r="E46" i="19"/>
  <c r="U11" i="19"/>
  <c r="E44" i="19"/>
  <c r="U9" i="19"/>
  <c r="E42" i="19"/>
  <c r="U7" i="19"/>
  <c r="E40" i="19"/>
  <c r="U14" i="19"/>
  <c r="U12" i="19"/>
  <c r="E41" i="19"/>
  <c r="E49" i="19"/>
  <c r="J12" i="19"/>
  <c r="R79" i="19" l="1"/>
  <c r="M21" i="19"/>
  <c r="P17" i="19"/>
  <c r="Q32" i="19"/>
  <c r="Q29" i="19"/>
  <c r="Q28" i="19"/>
  <c r="Q31" i="19"/>
  <c r="Q25" i="19"/>
  <c r="Q26" i="19"/>
  <c r="Q30" i="19"/>
  <c r="Q27" i="19"/>
  <c r="Q34" i="19"/>
  <c r="Q33" i="19"/>
  <c r="U67" i="19"/>
  <c r="U64" i="19"/>
  <c r="M68" i="19"/>
  <c r="U68" i="19"/>
  <c r="M65" i="19"/>
  <c r="M69" i="19"/>
  <c r="M64" i="19"/>
  <c r="U65" i="19"/>
  <c r="U69" i="19"/>
  <c r="M66" i="19"/>
  <c r="M70" i="19"/>
  <c r="U66" i="19"/>
  <c r="U70" i="19"/>
  <c r="M67" i="19"/>
  <c r="M71" i="19"/>
  <c r="J77" i="19"/>
  <c r="J78" i="19" s="1"/>
  <c r="U72" i="19"/>
  <c r="U73" i="19"/>
  <c r="U71" i="19"/>
  <c r="M72" i="19"/>
  <c r="U47" i="19"/>
  <c r="B54" i="19"/>
  <c r="R55" i="19"/>
  <c r="J53" i="19"/>
  <c r="J54" i="19" s="1"/>
  <c r="M46" i="19"/>
  <c r="E17" i="19"/>
  <c r="J17" i="19"/>
  <c r="U17" i="19"/>
  <c r="B21" i="19"/>
  <c r="M43" i="19"/>
  <c r="U46" i="19"/>
  <c r="U45" i="19"/>
  <c r="E51" i="19"/>
  <c r="U44" i="19"/>
  <c r="U42" i="19"/>
  <c r="M42" i="19"/>
  <c r="U43" i="19"/>
  <c r="M41" i="19"/>
  <c r="M45" i="19"/>
  <c r="M47" i="19"/>
  <c r="M44" i="19"/>
  <c r="M40" i="19"/>
  <c r="M48" i="19"/>
  <c r="U49" i="19"/>
  <c r="U41" i="19"/>
  <c r="U40" i="19"/>
  <c r="U48" i="19"/>
  <c r="J55" i="19"/>
  <c r="Q35" i="19" l="1"/>
  <c r="U75" i="19"/>
  <c r="J79" i="19"/>
  <c r="M75" i="19"/>
  <c r="M51" i="19"/>
  <c r="U51" i="19"/>
  <c r="M16" i="8"/>
  <c r="L16" i="8"/>
  <c r="N16" i="8" s="1"/>
  <c r="N17" i="8"/>
  <c r="N20" i="8"/>
  <c r="N19" i="8"/>
  <c r="N18" i="8"/>
  <c r="H20" i="8" l="1"/>
  <c r="H19" i="8"/>
  <c r="H18" i="8"/>
  <c r="H17" i="8"/>
  <c r="B10" i="17"/>
  <c r="E9" i="17"/>
  <c r="F9" i="17" s="1"/>
  <c r="G9" i="17" s="1"/>
  <c r="C9" i="17"/>
  <c r="C8" i="17"/>
  <c r="D8" i="17" s="1"/>
  <c r="E8" i="17" s="1"/>
  <c r="F8" i="17" s="1"/>
  <c r="G8" i="17" s="1"/>
  <c r="C7" i="17"/>
  <c r="D7" i="17" s="1"/>
  <c r="C6" i="17"/>
  <c r="D6" i="17" s="1"/>
  <c r="C5" i="17"/>
  <c r="D5" i="17" s="1"/>
  <c r="C4" i="17"/>
  <c r="D4" i="17" s="1"/>
  <c r="E4" i="17" s="1"/>
  <c r="F4" i="17" s="1"/>
  <c r="G4" i="17" s="1"/>
  <c r="C10" i="17" l="1"/>
  <c r="D10" i="17" s="1"/>
  <c r="E10" i="17" s="1"/>
  <c r="E27" i="17" s="1"/>
  <c r="E29" i="17" s="1"/>
  <c r="F34" i="8"/>
  <c r="C33" i="8"/>
  <c r="C35" i="8" s="1"/>
  <c r="J35" i="8" s="1"/>
  <c r="F33" i="8"/>
  <c r="V144" i="15"/>
  <c r="J144" i="15"/>
  <c r="I144" i="15"/>
  <c r="V143" i="15"/>
  <c r="J143" i="15"/>
  <c r="I143" i="15"/>
  <c r="V142" i="15"/>
  <c r="J142" i="15"/>
  <c r="I142" i="15"/>
  <c r="V141" i="15"/>
  <c r="J141" i="15"/>
  <c r="I141" i="15"/>
  <c r="V140" i="15"/>
  <c r="J140" i="15"/>
  <c r="I140" i="15"/>
  <c r="V139" i="15"/>
  <c r="J139" i="15"/>
  <c r="I139" i="15"/>
  <c r="V138" i="15"/>
  <c r="J138" i="15"/>
  <c r="I138" i="15"/>
  <c r="V137" i="15"/>
  <c r="J137" i="15"/>
  <c r="I137" i="15"/>
  <c r="V136" i="15"/>
  <c r="J136" i="15"/>
  <c r="I136" i="15"/>
  <c r="V135" i="15"/>
  <c r="J135" i="15"/>
  <c r="I135" i="15"/>
  <c r="V134" i="15"/>
  <c r="J134" i="15"/>
  <c r="I134" i="15"/>
  <c r="V133" i="15"/>
  <c r="J133" i="15"/>
  <c r="I133" i="15"/>
  <c r="V132" i="15"/>
  <c r="J132" i="15"/>
  <c r="I132" i="15"/>
  <c r="V130" i="15"/>
  <c r="J130" i="15"/>
  <c r="I130" i="15"/>
  <c r="V129" i="15"/>
  <c r="J129" i="15"/>
  <c r="I129" i="15"/>
  <c r="V128" i="15"/>
  <c r="J128" i="15"/>
  <c r="I128" i="15"/>
  <c r="V127" i="15"/>
  <c r="J127" i="15"/>
  <c r="I127" i="15"/>
  <c r="V126" i="15"/>
  <c r="J126" i="15"/>
  <c r="I126" i="15"/>
  <c r="V125" i="15"/>
  <c r="J125" i="15"/>
  <c r="I125" i="15"/>
  <c r="V124" i="15"/>
  <c r="J124" i="15"/>
  <c r="V123" i="15"/>
  <c r="J123" i="15"/>
  <c r="I123" i="15"/>
  <c r="V122" i="15"/>
  <c r="J122" i="15"/>
  <c r="I122" i="15"/>
  <c r="V121" i="15"/>
  <c r="J121" i="15"/>
  <c r="I121" i="15"/>
  <c r="V120" i="15"/>
  <c r="J120" i="15"/>
  <c r="I120" i="15"/>
  <c r="V119" i="15"/>
  <c r="J119" i="15"/>
  <c r="I119" i="15"/>
  <c r="V118" i="15"/>
  <c r="J118" i="15"/>
  <c r="I118" i="15"/>
  <c r="V117" i="15"/>
  <c r="J117" i="15"/>
  <c r="I117" i="15"/>
  <c r="V116" i="15"/>
  <c r="J116" i="15"/>
  <c r="I116" i="15"/>
  <c r="V115" i="15"/>
  <c r="J115" i="15"/>
  <c r="I115" i="15"/>
  <c r="V114" i="15"/>
  <c r="J114" i="15"/>
  <c r="I114" i="15"/>
  <c r="V113" i="15"/>
  <c r="J113" i="15"/>
  <c r="I113" i="15"/>
  <c r="V112" i="15"/>
  <c r="J112" i="15"/>
  <c r="I112" i="15"/>
  <c r="V111" i="15"/>
  <c r="J111" i="15"/>
  <c r="I111" i="15"/>
  <c r="V110" i="15"/>
  <c r="J110" i="15"/>
  <c r="I110" i="15"/>
  <c r="V109" i="15"/>
  <c r="J109" i="15"/>
  <c r="I109" i="15"/>
  <c r="V108" i="15"/>
  <c r="J108" i="15"/>
  <c r="I108" i="15"/>
  <c r="V107" i="15"/>
  <c r="J107" i="15"/>
  <c r="I107" i="15"/>
  <c r="V106" i="15"/>
  <c r="J106" i="15"/>
  <c r="I106" i="15"/>
  <c r="V105" i="15"/>
  <c r="J105" i="15"/>
  <c r="I105" i="15"/>
  <c r="V104" i="15"/>
  <c r="J104" i="15"/>
  <c r="I104" i="15"/>
  <c r="V103" i="15"/>
  <c r="J103" i="15"/>
  <c r="I103" i="15"/>
  <c r="V101" i="15"/>
  <c r="J101" i="15"/>
  <c r="I101" i="15"/>
  <c r="V100" i="15"/>
  <c r="J100" i="15"/>
  <c r="I100" i="15"/>
  <c r="V99" i="15"/>
  <c r="J99" i="15"/>
  <c r="I99" i="15"/>
  <c r="V98" i="15"/>
  <c r="J98" i="15"/>
  <c r="I98" i="15"/>
  <c r="V97" i="15"/>
  <c r="J97" i="15"/>
  <c r="I97" i="15"/>
  <c r="V96" i="15"/>
  <c r="J96" i="15"/>
  <c r="I96" i="15"/>
  <c r="V95" i="15"/>
  <c r="J95" i="15"/>
  <c r="I95" i="15"/>
  <c r="V94" i="15"/>
  <c r="J94" i="15"/>
  <c r="I94" i="15"/>
  <c r="V93" i="15"/>
  <c r="J93" i="15"/>
  <c r="I93" i="15"/>
  <c r="V92" i="15"/>
  <c r="J92" i="15"/>
  <c r="I92" i="15"/>
  <c r="V91" i="15"/>
  <c r="J91" i="15"/>
  <c r="I91" i="15"/>
  <c r="V90" i="15"/>
  <c r="J90" i="15"/>
  <c r="I90" i="15"/>
  <c r="V89" i="15"/>
  <c r="J89" i="15"/>
  <c r="I89" i="15"/>
  <c r="V87" i="15"/>
  <c r="J87" i="15"/>
  <c r="I87" i="15"/>
  <c r="V86" i="15"/>
  <c r="J86" i="15"/>
  <c r="I86" i="15"/>
  <c r="V85" i="15"/>
  <c r="J85" i="15"/>
  <c r="I85" i="15"/>
  <c r="V84" i="15"/>
  <c r="J84" i="15"/>
  <c r="I84" i="15"/>
  <c r="V83" i="15"/>
  <c r="J83" i="15"/>
  <c r="I83" i="15"/>
  <c r="V82" i="15"/>
  <c r="J82" i="15"/>
  <c r="I82" i="15"/>
  <c r="V81" i="15"/>
  <c r="J81" i="15"/>
  <c r="I81" i="15"/>
  <c r="V80" i="15"/>
  <c r="J80" i="15"/>
  <c r="I80" i="15"/>
  <c r="V79" i="15"/>
  <c r="J79" i="15"/>
  <c r="I79" i="15"/>
  <c r="V78" i="15"/>
  <c r="J78" i="15"/>
  <c r="I78" i="15"/>
  <c r="V77" i="15"/>
  <c r="J77" i="15"/>
  <c r="I77" i="15"/>
  <c r="V75" i="15"/>
  <c r="J75" i="15"/>
  <c r="I75" i="15"/>
  <c r="V74" i="15"/>
  <c r="J74" i="15"/>
  <c r="I74" i="15"/>
  <c r="V73" i="15"/>
  <c r="J73" i="15"/>
  <c r="I73" i="15"/>
  <c r="V72" i="15"/>
  <c r="J72" i="15"/>
  <c r="I72" i="15"/>
  <c r="V71" i="15"/>
  <c r="J71" i="15"/>
  <c r="I71" i="15"/>
  <c r="V70" i="15"/>
  <c r="J70" i="15"/>
  <c r="I70" i="15"/>
  <c r="V69" i="15"/>
  <c r="J69" i="15"/>
  <c r="I69" i="15"/>
  <c r="V68" i="15"/>
  <c r="J68" i="15"/>
  <c r="I68" i="15"/>
  <c r="V67" i="15"/>
  <c r="J67" i="15"/>
  <c r="I67" i="15"/>
  <c r="V66" i="15"/>
  <c r="J66" i="15"/>
  <c r="I66" i="15"/>
  <c r="V65" i="15"/>
  <c r="J65" i="15"/>
  <c r="I65" i="15"/>
  <c r="V64" i="15"/>
  <c r="J64" i="15"/>
  <c r="I64" i="15"/>
  <c r="V63" i="15"/>
  <c r="J63" i="15"/>
  <c r="I63" i="15"/>
  <c r="V62" i="15"/>
  <c r="J62" i="15"/>
  <c r="I62" i="15"/>
  <c r="V61" i="15"/>
  <c r="J61" i="15"/>
  <c r="I61" i="15"/>
  <c r="V60" i="15"/>
  <c r="J60" i="15"/>
  <c r="I60" i="15"/>
  <c r="V59" i="15"/>
  <c r="J59" i="15"/>
  <c r="I59" i="15"/>
  <c r="V58" i="15"/>
  <c r="J58" i="15"/>
  <c r="I58" i="15"/>
  <c r="V57" i="15"/>
  <c r="J57" i="15"/>
  <c r="I57" i="15"/>
  <c r="V56" i="15"/>
  <c r="J56" i="15"/>
  <c r="I56" i="15"/>
  <c r="V55" i="15"/>
  <c r="J55" i="15"/>
  <c r="I55" i="15"/>
  <c r="V54" i="15"/>
  <c r="J54" i="15"/>
  <c r="I54" i="15"/>
  <c r="V53" i="15"/>
  <c r="J53" i="15"/>
  <c r="I53" i="15"/>
  <c r="V52" i="15"/>
  <c r="J52" i="15"/>
  <c r="I52" i="15"/>
  <c r="V51" i="15"/>
  <c r="J51" i="15"/>
  <c r="I51" i="15"/>
  <c r="V50" i="15"/>
  <c r="J50" i="15"/>
  <c r="I50" i="15"/>
  <c r="V49" i="15"/>
  <c r="J49" i="15"/>
  <c r="I49" i="15"/>
  <c r="V48" i="15"/>
  <c r="J48" i="15"/>
  <c r="I48" i="15"/>
  <c r="V47" i="15"/>
  <c r="J47" i="15"/>
  <c r="I47" i="15"/>
  <c r="V46" i="15"/>
  <c r="J46" i="15"/>
  <c r="I46" i="15"/>
  <c r="V45" i="15"/>
  <c r="J45" i="15"/>
  <c r="I45" i="15"/>
  <c r="V44" i="15"/>
  <c r="J44" i="15"/>
  <c r="I44" i="15"/>
  <c r="V43" i="15"/>
  <c r="J43" i="15"/>
  <c r="I43" i="15"/>
  <c r="V42" i="15"/>
  <c r="J42" i="15"/>
  <c r="I42" i="15"/>
  <c r="V41" i="15"/>
  <c r="J41" i="15"/>
  <c r="I41" i="15"/>
  <c r="V40" i="15"/>
  <c r="J40" i="15"/>
  <c r="I40" i="15"/>
  <c r="V39" i="15"/>
  <c r="J39" i="15"/>
  <c r="I39" i="15"/>
  <c r="V38" i="15"/>
  <c r="J38" i="15"/>
  <c r="I38" i="15"/>
  <c r="V37" i="15"/>
  <c r="J37" i="15"/>
  <c r="I37" i="15"/>
  <c r="V35" i="15"/>
  <c r="J35" i="15"/>
  <c r="I35" i="15"/>
  <c r="V34" i="15"/>
  <c r="J34" i="15"/>
  <c r="I34" i="15"/>
  <c r="V33" i="15"/>
  <c r="J33" i="15"/>
  <c r="I33" i="15"/>
  <c r="V32" i="15"/>
  <c r="J32" i="15"/>
  <c r="I32" i="15"/>
  <c r="V31" i="15"/>
  <c r="J31" i="15"/>
  <c r="I31" i="15"/>
  <c r="V30" i="15"/>
  <c r="J30" i="15"/>
  <c r="I30" i="15"/>
  <c r="V29" i="15"/>
  <c r="J29" i="15"/>
  <c r="I29" i="15"/>
  <c r="V28" i="15"/>
  <c r="J28" i="15"/>
  <c r="I28" i="15"/>
  <c r="V27" i="15"/>
  <c r="J27" i="15"/>
  <c r="I27" i="15"/>
  <c r="V26" i="15"/>
  <c r="J26" i="15"/>
  <c r="I26" i="15"/>
  <c r="V25" i="15"/>
  <c r="J25" i="15"/>
  <c r="I25" i="15"/>
  <c r="V24" i="15"/>
  <c r="J24" i="15"/>
  <c r="I24" i="15"/>
  <c r="V23" i="15"/>
  <c r="J23" i="15"/>
  <c r="I23" i="15"/>
  <c r="V22" i="15"/>
  <c r="J22" i="15"/>
  <c r="I22" i="15"/>
  <c r="V21" i="15"/>
  <c r="J21" i="15"/>
  <c r="I21" i="15"/>
  <c r="V20" i="15"/>
  <c r="J20" i="15"/>
  <c r="I20" i="15"/>
  <c r="V19" i="15"/>
  <c r="J19" i="15"/>
  <c r="I19" i="15"/>
  <c r="V18" i="15"/>
  <c r="J18" i="15"/>
  <c r="I18" i="15"/>
  <c r="V17" i="15"/>
  <c r="J17" i="15"/>
  <c r="I17" i="15"/>
  <c r="V16" i="15"/>
  <c r="J16" i="15"/>
  <c r="I16" i="15"/>
  <c r="V15" i="15"/>
  <c r="J15" i="15"/>
  <c r="I15" i="15"/>
  <c r="V14" i="15"/>
  <c r="J14" i="15"/>
  <c r="I14" i="15"/>
  <c r="V13" i="15"/>
  <c r="J13" i="15"/>
  <c r="I13" i="15"/>
  <c r="V12" i="15"/>
  <c r="J12" i="15"/>
  <c r="I12" i="15"/>
  <c r="V11" i="15"/>
  <c r="J11" i="15"/>
  <c r="I11" i="15"/>
  <c r="V10" i="15"/>
  <c r="J10" i="15"/>
  <c r="I10" i="15"/>
  <c r="V9" i="15"/>
  <c r="J9" i="15"/>
  <c r="I9" i="15"/>
  <c r="V8" i="15"/>
  <c r="J8" i="15"/>
  <c r="I8" i="15"/>
  <c r="V7" i="15"/>
  <c r="J7" i="15"/>
  <c r="I7" i="15"/>
  <c r="V6" i="15"/>
  <c r="J6" i="15"/>
  <c r="I6" i="15"/>
  <c r="V5" i="15"/>
  <c r="J5" i="15"/>
  <c r="I5" i="15"/>
  <c r="V4" i="15"/>
  <c r="J4" i="15"/>
  <c r="I4" i="15"/>
  <c r="V3" i="15"/>
  <c r="J3" i="15"/>
  <c r="I3" i="15"/>
  <c r="V2" i="15"/>
  <c r="J2" i="15"/>
  <c r="I2" i="15"/>
  <c r="H14" i="11"/>
  <c r="C14" i="11"/>
  <c r="I9" i="14"/>
  <c r="J9" i="14"/>
  <c r="V9" i="14"/>
  <c r="I96" i="14"/>
  <c r="J96" i="14"/>
  <c r="V96" i="14"/>
  <c r="I10" i="14"/>
  <c r="J10" i="14"/>
  <c r="V10" i="14"/>
  <c r="I11" i="14"/>
  <c r="J11" i="14"/>
  <c r="V11" i="14"/>
  <c r="I12" i="14"/>
  <c r="J12" i="14"/>
  <c r="V12" i="14"/>
  <c r="I2" i="14"/>
  <c r="J2" i="14"/>
  <c r="V2" i="14"/>
  <c r="I3" i="14"/>
  <c r="J3" i="14"/>
  <c r="V3" i="14"/>
  <c r="I13" i="14"/>
  <c r="J13" i="14"/>
  <c r="V13" i="14"/>
  <c r="I97" i="14"/>
  <c r="J97" i="14"/>
  <c r="V97" i="14"/>
  <c r="I14" i="14"/>
  <c r="J14" i="14"/>
  <c r="V14" i="14"/>
  <c r="I15" i="14"/>
  <c r="J15" i="14"/>
  <c r="V15" i="14"/>
  <c r="I98" i="14"/>
  <c r="J98" i="14"/>
  <c r="V98" i="14"/>
  <c r="I121" i="14"/>
  <c r="J121" i="14"/>
  <c r="V121" i="14"/>
  <c r="I16" i="14"/>
  <c r="J16" i="14"/>
  <c r="V16" i="14"/>
  <c r="I17" i="14"/>
  <c r="J17" i="14"/>
  <c r="V17" i="14"/>
  <c r="I18" i="14"/>
  <c r="J18" i="14"/>
  <c r="V18" i="14"/>
  <c r="I19" i="14"/>
  <c r="J19" i="14"/>
  <c r="V19" i="14"/>
  <c r="I20" i="14"/>
  <c r="J20" i="14"/>
  <c r="V20" i="14"/>
  <c r="I21" i="14"/>
  <c r="J21" i="14"/>
  <c r="V21" i="14"/>
  <c r="I22" i="14"/>
  <c r="J22" i="14"/>
  <c r="V22" i="14"/>
  <c r="I23" i="14"/>
  <c r="J23" i="14"/>
  <c r="V23" i="14"/>
  <c r="I24" i="14"/>
  <c r="J24" i="14"/>
  <c r="V24" i="14"/>
  <c r="I137" i="14"/>
  <c r="J137" i="14"/>
  <c r="V137" i="14"/>
  <c r="I140" i="14"/>
  <c r="J140" i="14"/>
  <c r="V140" i="14"/>
  <c r="I25" i="14"/>
  <c r="J25" i="14"/>
  <c r="V25" i="14"/>
  <c r="I99" i="14"/>
  <c r="J99" i="14"/>
  <c r="V99" i="14"/>
  <c r="I26" i="14"/>
  <c r="J26" i="14"/>
  <c r="V26" i="14"/>
  <c r="I27" i="14"/>
  <c r="J27" i="14"/>
  <c r="V27" i="14"/>
  <c r="I122" i="14"/>
  <c r="J122" i="14"/>
  <c r="V122" i="14"/>
  <c r="I28" i="14"/>
  <c r="J28" i="14"/>
  <c r="V28" i="14"/>
  <c r="I123" i="14"/>
  <c r="J123" i="14"/>
  <c r="V123" i="14"/>
  <c r="I29" i="14"/>
  <c r="J29" i="14"/>
  <c r="V29" i="14"/>
  <c r="I30" i="14"/>
  <c r="J30" i="14"/>
  <c r="V30" i="14"/>
  <c r="I100" i="14"/>
  <c r="J100" i="14"/>
  <c r="V100" i="14"/>
  <c r="I31" i="14"/>
  <c r="J31" i="14"/>
  <c r="V31" i="14"/>
  <c r="I32" i="14"/>
  <c r="J32" i="14"/>
  <c r="V32" i="14"/>
  <c r="I33" i="14"/>
  <c r="J33" i="14"/>
  <c r="V33" i="14"/>
  <c r="I34" i="14"/>
  <c r="J34" i="14"/>
  <c r="V34" i="14"/>
  <c r="I124" i="14"/>
  <c r="J124" i="14"/>
  <c r="V124" i="14"/>
  <c r="I35" i="14"/>
  <c r="J35" i="14"/>
  <c r="V35" i="14"/>
  <c r="I101" i="14"/>
  <c r="J101" i="14"/>
  <c r="V101" i="14"/>
  <c r="I36" i="14"/>
  <c r="J36" i="14"/>
  <c r="V36" i="14"/>
  <c r="I142" i="14"/>
  <c r="J142" i="14"/>
  <c r="V142" i="14"/>
  <c r="I102" i="14"/>
  <c r="J102" i="14"/>
  <c r="V102" i="14"/>
  <c r="I37" i="14"/>
  <c r="J37" i="14"/>
  <c r="V37" i="14"/>
  <c r="I38" i="14"/>
  <c r="J38" i="14"/>
  <c r="V38" i="14"/>
  <c r="I39" i="14"/>
  <c r="J39" i="14"/>
  <c r="V39" i="14"/>
  <c r="I103" i="14"/>
  <c r="J103" i="14"/>
  <c r="V103" i="14"/>
  <c r="I128" i="14"/>
  <c r="J128" i="14"/>
  <c r="V128" i="14"/>
  <c r="I132" i="14"/>
  <c r="J132" i="14"/>
  <c r="V132" i="14"/>
  <c r="I40" i="14"/>
  <c r="J40" i="14"/>
  <c r="V40" i="14"/>
  <c r="I41" i="14"/>
  <c r="J41" i="14"/>
  <c r="V41" i="14"/>
  <c r="I104" i="14"/>
  <c r="J104" i="14"/>
  <c r="V104" i="14"/>
  <c r="I105" i="14"/>
  <c r="J105" i="14"/>
  <c r="V105" i="14"/>
  <c r="I106" i="14"/>
  <c r="J106" i="14"/>
  <c r="V106" i="14"/>
  <c r="I42" i="14"/>
  <c r="J42" i="14"/>
  <c r="V42" i="14"/>
  <c r="I43" i="14"/>
  <c r="J43" i="14"/>
  <c r="V43" i="14"/>
  <c r="I129" i="14"/>
  <c r="J129" i="14"/>
  <c r="V129" i="14"/>
  <c r="I44" i="14"/>
  <c r="J44" i="14"/>
  <c r="V44" i="14"/>
  <c r="I133" i="14"/>
  <c r="J133" i="14"/>
  <c r="V133" i="14"/>
  <c r="I134" i="14"/>
  <c r="J134" i="14"/>
  <c r="V134" i="14"/>
  <c r="I138" i="14"/>
  <c r="J138" i="14"/>
  <c r="V138" i="14"/>
  <c r="I130" i="14"/>
  <c r="J130" i="14"/>
  <c r="V130" i="14"/>
  <c r="I107" i="14"/>
  <c r="J107" i="14"/>
  <c r="V107" i="14"/>
  <c r="I108" i="14"/>
  <c r="J108" i="14"/>
  <c r="V108" i="14"/>
  <c r="I45" i="14"/>
  <c r="J45" i="14"/>
  <c r="V45" i="14"/>
  <c r="I46" i="14"/>
  <c r="J46" i="14"/>
  <c r="V46" i="14"/>
  <c r="I47" i="14"/>
  <c r="J47" i="14"/>
  <c r="V47" i="14"/>
  <c r="I139" i="14"/>
  <c r="J139" i="14"/>
  <c r="V139" i="14"/>
  <c r="I48" i="14"/>
  <c r="J48" i="14"/>
  <c r="V48" i="14"/>
  <c r="I109" i="14"/>
  <c r="J109" i="14"/>
  <c r="V109" i="14"/>
  <c r="I131" i="14"/>
  <c r="J131" i="14"/>
  <c r="V131" i="14"/>
  <c r="I135" i="14"/>
  <c r="J135" i="14"/>
  <c r="V135" i="14"/>
  <c r="I49" i="14"/>
  <c r="J49" i="14"/>
  <c r="V49" i="14"/>
  <c r="I50" i="14"/>
  <c r="J50" i="14"/>
  <c r="V50" i="14"/>
  <c r="I51" i="14"/>
  <c r="J51" i="14"/>
  <c r="V51" i="14"/>
  <c r="I110" i="14"/>
  <c r="J110" i="14"/>
  <c r="V110" i="14"/>
  <c r="I52" i="14"/>
  <c r="J52" i="14"/>
  <c r="V52" i="14"/>
  <c r="I53" i="14"/>
  <c r="J53" i="14"/>
  <c r="V53" i="14"/>
  <c r="I54" i="14"/>
  <c r="J54" i="14"/>
  <c r="V54" i="14"/>
  <c r="I55" i="14"/>
  <c r="J55" i="14"/>
  <c r="V55" i="14"/>
  <c r="I56" i="14"/>
  <c r="J56" i="14"/>
  <c r="V56" i="14"/>
  <c r="I111" i="14"/>
  <c r="J111" i="14"/>
  <c r="V111" i="14"/>
  <c r="I57" i="14"/>
  <c r="J57" i="14"/>
  <c r="V57" i="14"/>
  <c r="I58" i="14"/>
  <c r="J58" i="14"/>
  <c r="V58" i="14"/>
  <c r="I59" i="14"/>
  <c r="J59" i="14"/>
  <c r="V59" i="14"/>
  <c r="I60" i="14"/>
  <c r="J60" i="14"/>
  <c r="V60" i="14"/>
  <c r="I61" i="14"/>
  <c r="J61" i="14"/>
  <c r="V61" i="14"/>
  <c r="I144" i="14"/>
  <c r="J144" i="14"/>
  <c r="V144" i="14"/>
  <c r="I62" i="14"/>
  <c r="J62" i="14"/>
  <c r="V62" i="14"/>
  <c r="I112" i="14"/>
  <c r="J112" i="14"/>
  <c r="V112" i="14"/>
  <c r="I63" i="14"/>
  <c r="J63" i="14"/>
  <c r="V63" i="14"/>
  <c r="I64" i="14"/>
  <c r="J64" i="14"/>
  <c r="V64" i="14"/>
  <c r="I65" i="14"/>
  <c r="J65" i="14"/>
  <c r="V65" i="14"/>
  <c r="I113" i="14"/>
  <c r="J113" i="14"/>
  <c r="V113" i="14"/>
  <c r="I66" i="14"/>
  <c r="J66" i="14"/>
  <c r="V66" i="14"/>
  <c r="I67" i="14"/>
  <c r="J67" i="14"/>
  <c r="V67" i="14"/>
  <c r="I68" i="14"/>
  <c r="J68" i="14"/>
  <c r="V68" i="14"/>
  <c r="I69" i="14"/>
  <c r="J69" i="14"/>
  <c r="V69" i="14"/>
  <c r="I125" i="14"/>
  <c r="J125" i="14"/>
  <c r="V125" i="14"/>
  <c r="I70" i="14"/>
  <c r="J70" i="14"/>
  <c r="V70" i="14"/>
  <c r="I71" i="14"/>
  <c r="J71" i="14"/>
  <c r="V71" i="14"/>
  <c r="I72" i="14"/>
  <c r="J72" i="14"/>
  <c r="V72" i="14"/>
  <c r="I73" i="14"/>
  <c r="J73" i="14"/>
  <c r="V73" i="14"/>
  <c r="I74" i="14"/>
  <c r="J74" i="14"/>
  <c r="V74" i="14"/>
  <c r="I75" i="14"/>
  <c r="J75" i="14"/>
  <c r="V75" i="14"/>
  <c r="I126" i="14"/>
  <c r="J126" i="14"/>
  <c r="V126" i="14"/>
  <c r="I76" i="14"/>
  <c r="J76" i="14"/>
  <c r="V76" i="14"/>
  <c r="I77" i="14"/>
  <c r="J77" i="14"/>
  <c r="V77" i="14"/>
  <c r="I143" i="14"/>
  <c r="J143" i="14"/>
  <c r="V143" i="14"/>
  <c r="I78" i="14"/>
  <c r="J78" i="14"/>
  <c r="V78" i="14"/>
  <c r="I141" i="14"/>
  <c r="J141" i="14"/>
  <c r="V141" i="14"/>
  <c r="I79" i="14"/>
  <c r="J79" i="14"/>
  <c r="V79" i="14"/>
  <c r="I80" i="14"/>
  <c r="J80" i="14"/>
  <c r="V80" i="14"/>
  <c r="I114" i="14"/>
  <c r="J114" i="14"/>
  <c r="V114" i="14"/>
  <c r="I115" i="14"/>
  <c r="J115" i="14"/>
  <c r="V115" i="14"/>
  <c r="I116" i="14"/>
  <c r="J116" i="14"/>
  <c r="V116" i="14"/>
  <c r="I81" i="14"/>
  <c r="J81" i="14"/>
  <c r="V81" i="14"/>
  <c r="J82" i="14"/>
  <c r="V82" i="14"/>
  <c r="I83" i="14"/>
  <c r="J83" i="14"/>
  <c r="V83" i="14"/>
  <c r="I84" i="14"/>
  <c r="J84" i="14"/>
  <c r="V84" i="14"/>
  <c r="I127" i="14"/>
  <c r="J127" i="14"/>
  <c r="V127" i="14"/>
  <c r="I85" i="14"/>
  <c r="J85" i="14"/>
  <c r="V85" i="14"/>
  <c r="I86" i="14"/>
  <c r="J86" i="14"/>
  <c r="V86" i="14"/>
  <c r="I87" i="14"/>
  <c r="J87" i="14"/>
  <c r="V87" i="14"/>
  <c r="I117" i="14"/>
  <c r="J117" i="14"/>
  <c r="V117" i="14"/>
  <c r="I88" i="14"/>
  <c r="J88" i="14"/>
  <c r="V88" i="14"/>
  <c r="I89" i="14"/>
  <c r="J89" i="14"/>
  <c r="V89" i="14"/>
  <c r="I90" i="14"/>
  <c r="J90" i="14"/>
  <c r="V90" i="14"/>
  <c r="I91" i="14"/>
  <c r="J91" i="14"/>
  <c r="V91" i="14"/>
  <c r="I136" i="14"/>
  <c r="J136" i="14"/>
  <c r="V136" i="14"/>
  <c r="I92" i="14"/>
  <c r="J92" i="14"/>
  <c r="V92" i="14"/>
  <c r="I93" i="14"/>
  <c r="J93" i="14"/>
  <c r="V93" i="14"/>
  <c r="I118" i="14"/>
  <c r="J118" i="14"/>
  <c r="V118" i="14"/>
  <c r="I119" i="14"/>
  <c r="J119" i="14"/>
  <c r="V119" i="14"/>
  <c r="I94" i="14"/>
  <c r="J94" i="14"/>
  <c r="V94" i="14"/>
  <c r="I120" i="14"/>
  <c r="J120" i="14"/>
  <c r="V120" i="14"/>
  <c r="I95" i="14"/>
  <c r="J95" i="14"/>
  <c r="V95" i="14"/>
  <c r="E33" i="17" l="1"/>
  <c r="F35" i="8"/>
  <c r="I35" i="8" s="1"/>
  <c r="F10" i="17"/>
  <c r="F27" i="17" s="1"/>
  <c r="F29" i="17" s="1"/>
  <c r="E16" i="17"/>
  <c r="E18" i="17" s="1"/>
  <c r="F33" i="17" l="1"/>
  <c r="E22" i="17"/>
  <c r="G10" i="17"/>
  <c r="F16" i="17"/>
  <c r="F18" i="17" s="1"/>
  <c r="G16" i="17" l="1"/>
  <c r="G18" i="17" s="1"/>
  <c r="I18" i="17" s="1"/>
  <c r="G27" i="17"/>
  <c r="G29" i="17" s="1"/>
  <c r="F22" i="17"/>
  <c r="I29" i="17" l="1"/>
  <c r="G33" i="17"/>
  <c r="G22" i="17"/>
  <c r="B10" i="12"/>
  <c r="E9" i="12"/>
  <c r="F9" i="12" s="1"/>
  <c r="G9" i="12" s="1"/>
  <c r="C9" i="12"/>
  <c r="D8" i="12"/>
  <c r="E8" i="12" s="1"/>
  <c r="F8" i="12" s="1"/>
  <c r="G8" i="12" s="1"/>
  <c r="C8" i="12"/>
  <c r="C7" i="12"/>
  <c r="D7" i="12" s="1"/>
  <c r="D6" i="12"/>
  <c r="C6" i="12"/>
  <c r="C5" i="12"/>
  <c r="D5" i="12" s="1"/>
  <c r="C4" i="12"/>
  <c r="C10" i="12" s="1"/>
  <c r="D10" i="12" s="1"/>
  <c r="E10" i="12" s="1"/>
  <c r="F10" i="12" s="1"/>
  <c r="G10" i="12" s="1"/>
  <c r="D4" i="12" l="1"/>
  <c r="E4" i="12" s="1"/>
  <c r="F4" i="12" s="1"/>
  <c r="G4" i="12" s="1"/>
  <c r="D12" i="11"/>
  <c r="D11" i="11"/>
  <c r="I10" i="11"/>
  <c r="D10" i="11"/>
  <c r="I9" i="11"/>
  <c r="D9" i="11"/>
  <c r="I8" i="11"/>
  <c r="D8" i="11"/>
  <c r="I7" i="11"/>
  <c r="D7" i="11"/>
  <c r="I6" i="11"/>
  <c r="D6" i="11"/>
  <c r="I5" i="11"/>
  <c r="D5" i="11"/>
  <c r="I4" i="11"/>
  <c r="D4" i="11"/>
  <c r="I3" i="11"/>
  <c r="D3" i="11"/>
  <c r="I2" i="11"/>
  <c r="I11" i="11" s="1"/>
  <c r="D2" i="11"/>
  <c r="D13" i="11" s="1"/>
  <c r="B15" i="11" l="1"/>
  <c r="B16" i="11" s="1"/>
  <c r="E4" i="11"/>
  <c r="E6" i="11"/>
  <c r="E8" i="11"/>
  <c r="E10" i="11"/>
  <c r="J10" i="11"/>
  <c r="J3" i="11"/>
  <c r="B17" i="11"/>
  <c r="J9" i="11"/>
  <c r="J8" i="11"/>
  <c r="J7" i="11"/>
  <c r="J6" i="11"/>
  <c r="J5" i="11"/>
  <c r="J4" i="11"/>
  <c r="J2" i="11"/>
  <c r="E3" i="11"/>
  <c r="E5" i="11"/>
  <c r="E7" i="11"/>
  <c r="E9" i="11"/>
  <c r="E11" i="11"/>
  <c r="E12" i="11"/>
  <c r="E2" i="11"/>
  <c r="G16" i="8"/>
  <c r="G17" i="8"/>
  <c r="G18" i="8"/>
  <c r="G19" i="8"/>
  <c r="C23" i="8"/>
  <c r="B23" i="8"/>
  <c r="G20" i="8"/>
  <c r="G23" i="8" l="1"/>
  <c r="C21" i="8"/>
  <c r="B21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5" i="8"/>
  <c r="D21" i="8" l="1"/>
  <c r="D23" i="8"/>
</calcChain>
</file>

<file path=xl/sharedStrings.xml><?xml version="1.0" encoding="utf-8"?>
<sst xmlns="http://schemas.openxmlformats.org/spreadsheetml/2006/main" count="4138" uniqueCount="334">
  <si>
    <t>Company Name</t>
  </si>
  <si>
    <t>Status</t>
  </si>
  <si>
    <t>First Half of 2013 Hours</t>
  </si>
  <si>
    <t>2012 Hours</t>
  </si>
  <si>
    <t>2011 Hours</t>
  </si>
  <si>
    <t>2010 Hours</t>
  </si>
  <si>
    <t>2009 Hours</t>
  </si>
  <si>
    <t>2008 Hours</t>
  </si>
  <si>
    <t>5 Year Total (2x2013 through 2009)</t>
  </si>
  <si>
    <t>Predicted Base Fee Category</t>
  </si>
  <si>
    <t>3D Fabrications</t>
  </si>
  <si>
    <t>SM</t>
  </si>
  <si>
    <t>J</t>
  </si>
  <si>
    <t>A.I. DuPont Hosptial for Children</t>
  </si>
  <si>
    <t>TV</t>
  </si>
  <si>
    <t>G</t>
  </si>
  <si>
    <t>F</t>
  </si>
  <si>
    <t>Aero Technologies LLC</t>
  </si>
  <si>
    <t>H</t>
  </si>
  <si>
    <t>I</t>
  </si>
  <si>
    <t>Air Liquide Industrial US LP</t>
  </si>
  <si>
    <t>Allens Harim Foods, LLC</t>
  </si>
  <si>
    <t>K</t>
  </si>
  <si>
    <t>Ameresco Delaware Energy - Central</t>
  </si>
  <si>
    <t>NO DATA</t>
  </si>
  <si>
    <t>Ameresco Delaware Energy - Southern</t>
  </si>
  <si>
    <t>American Air Liquide - Glascow</t>
  </si>
  <si>
    <t>Amtrak Wilmington</t>
  </si>
  <si>
    <t>Arlon, Inc.</t>
  </si>
  <si>
    <t>Astra Zeneca - Newark</t>
  </si>
  <si>
    <t>AstraZeneca Pharmaceuticals, LLC</t>
  </si>
  <si>
    <t>BASF Corporation</t>
  </si>
  <si>
    <t>E</t>
  </si>
  <si>
    <t>Bayhealth - Milford Memorial Hospital</t>
  </si>
  <si>
    <t>Bayhealth Medical Center - Kent General Hospital</t>
  </si>
  <si>
    <t>BPG Office Partners - Crozier</t>
  </si>
  <si>
    <t>Bracebridge Corp (Bracebridge)</t>
  </si>
  <si>
    <t>Bracebridge Corp (Christiana)</t>
  </si>
  <si>
    <t>Bracebridge Corp (Deerfield)</t>
  </si>
  <si>
    <t>Calpine - Christiana</t>
  </si>
  <si>
    <t>Calpine - Delaware City</t>
  </si>
  <si>
    <t>Calpine - Edge Moor</t>
  </si>
  <si>
    <t>D</t>
  </si>
  <si>
    <t>Calpine - Hay Road</t>
  </si>
  <si>
    <t>Calpine - West</t>
  </si>
  <si>
    <t>Handy Tube Corp</t>
  </si>
  <si>
    <t>Christiana Care - Christiana Hospital</t>
  </si>
  <si>
    <t>Christiana Care - Wilmington Hospital</t>
  </si>
  <si>
    <t>Christiana Materials, Inc.</t>
  </si>
  <si>
    <t>City of Dover - McKee Run</t>
  </si>
  <si>
    <t>City of Dover - VanSant</t>
  </si>
  <si>
    <t>Clean Earth of New Castle</t>
  </si>
  <si>
    <t>Coastal Coatings</t>
  </si>
  <si>
    <t>Coker Concrete</t>
  </si>
  <si>
    <t>Color-Box LLC</t>
  </si>
  <si>
    <t>Computer Sciences Corp</t>
  </si>
  <si>
    <t>Conectiv Thermal Systems</t>
  </si>
  <si>
    <t>Contractors Materials LLC</t>
  </si>
  <si>
    <t>NEW</t>
  </si>
  <si>
    <t>Corrado Construction</t>
  </si>
  <si>
    <t>Croda Inc.</t>
  </si>
  <si>
    <t>Dana Railcar Services, Inc.</t>
  </si>
  <si>
    <t>Dassault Falcon Jet</t>
  </si>
  <si>
    <t>David A Bramble Inc./Seaford Asphalt Plt (ICM is Leasing)</t>
  </si>
  <si>
    <t>Delaware City Refining Company</t>
  </si>
  <si>
    <t>A</t>
  </si>
  <si>
    <t>Delaware City Refining Company - Marketing Terminal</t>
  </si>
  <si>
    <t>Delaware Hospital for the Chronically Ill</t>
  </si>
  <si>
    <t>Delaware Park</t>
  </si>
  <si>
    <t>Delaware Recyclable Products, Inc.</t>
  </si>
  <si>
    <t>Delaware Solid Waste Authority, Cherry Island</t>
  </si>
  <si>
    <t>Delaware Solid Waste Authority, Sandtown</t>
  </si>
  <si>
    <t>Delaware Solid Waste Authority, Southern</t>
  </si>
  <si>
    <t>Delaware State University</t>
  </si>
  <si>
    <t>Department of Corrections - Howard R. Young</t>
  </si>
  <si>
    <t>Department of Corrections - James T. Vaughn</t>
  </si>
  <si>
    <t>Department of Veterans Affairs Medical Center</t>
  </si>
  <si>
    <t>Diamond Materials LLC</t>
  </si>
  <si>
    <t>Diamond Materials LLC - Roving Crusher</t>
  </si>
  <si>
    <t>Diamond State Port Corporation</t>
  </si>
  <si>
    <t>Dover Air Force Base</t>
  </si>
  <si>
    <t>Dover Downs</t>
  </si>
  <si>
    <t>DuPont Chestnut Run</t>
  </si>
  <si>
    <t>DuPont EdgeMoor</t>
  </si>
  <si>
    <t>DuPont Experimental Station</t>
  </si>
  <si>
    <t>DuPont Red Lion</t>
  </si>
  <si>
    <t>DuPont Stine Haskell</t>
  </si>
  <si>
    <t>DuPont Wilmington Office Building</t>
  </si>
  <si>
    <t>Eastern Shore Natural Gas, Bridgeville</t>
  </si>
  <si>
    <t>Eastern Shore Natural Gas, Delaware City</t>
  </si>
  <si>
    <t>Edgemoor Materials, Inc.</t>
  </si>
  <si>
    <t>Evraz Claymont Steel</t>
  </si>
  <si>
    <t>B</t>
  </si>
  <si>
    <t>First State Investors</t>
  </si>
  <si>
    <t>FMC Corporation</t>
  </si>
  <si>
    <t>Formosa Plastics Corporation</t>
  </si>
  <si>
    <t>FP International, Inc.</t>
  </si>
  <si>
    <t>Garrison Energy Center, LLC (not operational - no billing)</t>
  </si>
  <si>
    <t>GE Energy Ceramics Composites</t>
  </si>
  <si>
    <t>Fiskar Automotive</t>
  </si>
  <si>
    <t>Hanesbrand, Inc.</t>
  </si>
  <si>
    <t>Hanover Foods</t>
  </si>
  <si>
    <t>Harris Manufacturing, Inc.</t>
  </si>
  <si>
    <t>Harris Manufacturing, Inc. - Glenwood</t>
  </si>
  <si>
    <t>Hercules Inc. Research Center</t>
  </si>
  <si>
    <t>Hirsh Industries, Inc.</t>
  </si>
  <si>
    <t>Honeywell International</t>
  </si>
  <si>
    <t>ICM of Delaware Bay Road</t>
  </si>
  <si>
    <t>ICM of Delaware Georgetown</t>
  </si>
  <si>
    <t>IKO Production Wilmington, Inc.</t>
  </si>
  <si>
    <t>ILC Dover, LP</t>
  </si>
  <si>
    <t>Indian River Power LLC</t>
  </si>
  <si>
    <t>Bilcare Research</t>
  </si>
  <si>
    <t>International Petroleum Corp</t>
  </si>
  <si>
    <t>Invista</t>
  </si>
  <si>
    <t>JP Morgan Chase</t>
  </si>
  <si>
    <t>JP Morgan Chase Governor Printz</t>
  </si>
  <si>
    <t>JP Morgan Chase Stanton</t>
  </si>
  <si>
    <t>Justin Tanks, LLC</t>
  </si>
  <si>
    <t>Kraft Foods North America Inc. Dover</t>
  </si>
  <si>
    <t>Kuehne Company</t>
  </si>
  <si>
    <t>Linde, LLC  (BOC Gases)</t>
  </si>
  <si>
    <t>Magco, Inc.</t>
  </si>
  <si>
    <t>Magellan Midstream Partners</t>
  </si>
  <si>
    <t>McConnel Johnson, North Market</t>
  </si>
  <si>
    <t>Medal, L.P. Air Liquide</t>
  </si>
  <si>
    <t>Metal Masters Foodservice Equipment Corp.</t>
  </si>
  <si>
    <t>Micropore</t>
  </si>
  <si>
    <t>Middletown Materials LLC</t>
  </si>
  <si>
    <t>Mike Davidson Excavating</t>
  </si>
  <si>
    <t>Mountaire Farms Millsboro</t>
  </si>
  <si>
    <t>Nanticoke Memorial Hospital</t>
  </si>
  <si>
    <t>Noramco Inc.</t>
  </si>
  <si>
    <t>NRG Dover Energy Center</t>
  </si>
  <si>
    <t>Orient Corporation of America</t>
  </si>
  <si>
    <t>OSG America</t>
  </si>
  <si>
    <t>Pat's Aircraft LLC</t>
  </si>
  <si>
    <t>Perdue Agri-recycle LLC</t>
  </si>
  <si>
    <t>Perdue Farms Inc. - Georgetown</t>
  </si>
  <si>
    <t>Perdue Farms Inc. - Milford</t>
  </si>
  <si>
    <t>Perdue Grain &amp; Oilseed LLC (Bridgeville)</t>
  </si>
  <si>
    <t>PGR Holdings</t>
  </si>
  <si>
    <t>Polymer Technologies</t>
  </si>
  <si>
    <t>Port Contractors</t>
  </si>
  <si>
    <t>Prince Minerals</t>
  </si>
  <si>
    <t>Printpack, Inc.</t>
  </si>
  <si>
    <t>Proctor &amp; Gamble, Dover Wipes</t>
  </si>
  <si>
    <t>River Asphalt</t>
  </si>
  <si>
    <t>River II LLC</t>
  </si>
  <si>
    <t>Rohm and Haas Electronic Materials</t>
  </si>
  <si>
    <t>Sea Watch International LTD</t>
  </si>
  <si>
    <t>Siemens Medical Solutions</t>
  </si>
  <si>
    <t>SPI Pharma Inc.</t>
  </si>
  <si>
    <t>St. Francis Hospital</t>
  </si>
  <si>
    <t>Strobert Tree Service</t>
  </si>
  <si>
    <t>Sunoco</t>
  </si>
  <si>
    <t>The News Journal</t>
  </si>
  <si>
    <t>Transflo Terminal Services Inc.</t>
  </si>
  <si>
    <t>University of Delaware, Newark</t>
  </si>
  <si>
    <t>Veolia Water</t>
  </si>
  <si>
    <t>Verisign</t>
  </si>
  <si>
    <t>Warren Beasley Power Station</t>
  </si>
  <si>
    <t>WL Gore and Associates</t>
  </si>
  <si>
    <t>CO</t>
  </si>
  <si>
    <r>
      <t>NO</t>
    </r>
    <r>
      <rPr>
        <b/>
        <vertAlign val="subscript"/>
        <sz val="10"/>
        <color theme="1"/>
        <rFont val="Arial"/>
        <family val="2"/>
      </rPr>
      <t>X</t>
    </r>
  </si>
  <si>
    <t>PB</t>
  </si>
  <si>
    <r>
      <t>PM</t>
    </r>
    <r>
      <rPr>
        <b/>
        <vertAlign val="subscript"/>
        <sz val="10"/>
        <color theme="1"/>
        <rFont val="Arial"/>
        <family val="2"/>
      </rPr>
      <t>10</t>
    </r>
  </si>
  <si>
    <r>
      <t>PM</t>
    </r>
    <r>
      <rPr>
        <b/>
        <vertAlign val="subscript"/>
        <sz val="10"/>
        <color theme="1"/>
        <rFont val="Arial"/>
        <family val="2"/>
      </rPr>
      <t>2.5</t>
    </r>
  </si>
  <si>
    <r>
      <t>SO</t>
    </r>
    <r>
      <rPr>
        <b/>
        <vertAlign val="subscript"/>
        <sz val="10"/>
        <color theme="1"/>
        <rFont val="Arial"/>
        <family val="2"/>
      </rPr>
      <t>2</t>
    </r>
  </si>
  <si>
    <t>VOC</t>
  </si>
  <si>
    <t>Predicted User Fee Category</t>
  </si>
  <si>
    <t>Base Fee</t>
  </si>
  <si>
    <t>Base Fee Amount</t>
  </si>
  <si>
    <t>Number In Category</t>
  </si>
  <si>
    <t>Amount from Category</t>
  </si>
  <si>
    <t>Percent of Base Fee</t>
  </si>
  <si>
    <t>User Fee</t>
  </si>
  <si>
    <t>User Fee Amount</t>
  </si>
  <si>
    <t>Number in Category</t>
  </si>
  <si>
    <t>Amount From Category</t>
  </si>
  <si>
    <t>Percent of User Fee</t>
  </si>
  <si>
    <t>C</t>
  </si>
  <si>
    <t>Total From Categories</t>
  </si>
  <si>
    <t>% From Base Fee</t>
  </si>
  <si>
    <t>% From User Fee</t>
  </si>
  <si>
    <t>Fort Vac</t>
  </si>
  <si>
    <t>Community Education</t>
  </si>
  <si>
    <t>Honeywell - WWTP</t>
  </si>
  <si>
    <t>Lars Recylcing</t>
  </si>
  <si>
    <t>R&amp;M Recycling</t>
  </si>
  <si>
    <t>Subject:</t>
  </si>
  <si>
    <t>Date:</t>
  </si>
  <si>
    <t>Year</t>
  </si>
  <si>
    <t>Title V Fees Billed</t>
  </si>
  <si>
    <t>Title V Fees Revenue</t>
  </si>
  <si>
    <t>Difference</t>
  </si>
  <si>
    <t>Total (1997-2012)</t>
  </si>
  <si>
    <t>Title V Fee Billing -  History From Report Findings: History - From Title V  Fee Committee Meeting - July 11, 2013 - Slide</t>
  </si>
  <si>
    <t>Actual Cost of Total Expenses</t>
  </si>
  <si>
    <t>Carryover</t>
  </si>
  <si>
    <t>Total Sites</t>
  </si>
  <si>
    <t>Greater than 6,000 Hours</t>
  </si>
  <si>
    <t>334 - 666</t>
  </si>
  <si>
    <t>0 - 333</t>
  </si>
  <si>
    <t>5,001 - 6,000</t>
  </si>
  <si>
    <t>4,001 - 5,000</t>
  </si>
  <si>
    <t>3,001 - 4,000</t>
  </si>
  <si>
    <t>2,001 - 3,000</t>
  </si>
  <si>
    <t>1,501 - 2,000</t>
  </si>
  <si>
    <t>1,001 - 1,500</t>
  </si>
  <si>
    <t>667 - 1,000</t>
  </si>
  <si>
    <t>Base Fee Hours</t>
  </si>
  <si>
    <t>User Fee Categories</t>
  </si>
  <si>
    <t>1,001 to 2,000 tons</t>
  </si>
  <si>
    <t>501 to 1,000 tons</t>
  </si>
  <si>
    <t>101 to 200 tons</t>
  </si>
  <si>
    <t>51 to 100 tons</t>
  </si>
  <si>
    <t>26 to 50 tons</t>
  </si>
  <si>
    <t>0 to 25 tons</t>
  </si>
  <si>
    <t>201 to 500 tons</t>
  </si>
  <si>
    <t>Predicted Revenue Need at 93% Staffing</t>
  </si>
  <si>
    <t>Category</t>
  </si>
  <si>
    <t>2012 Costs</t>
  </si>
  <si>
    <t>2013 Prediction*</t>
  </si>
  <si>
    <t>2014 Prediction</t>
  </si>
  <si>
    <t>2015 Prediction</t>
  </si>
  <si>
    <t>2016 Prediction</t>
  </si>
  <si>
    <t>2017 Prediction</t>
  </si>
  <si>
    <t>Salary (2012 Reflects 88% Staffing)</t>
  </si>
  <si>
    <t>Travel</t>
  </si>
  <si>
    <t>Contractual</t>
  </si>
  <si>
    <t>Supplies</t>
  </si>
  <si>
    <t>Additional Support Services</t>
  </si>
  <si>
    <t>Small Business Ombudsman Program</t>
  </si>
  <si>
    <t>Total</t>
  </si>
  <si>
    <t>*Please note that the salary prediction reflects cap at 63 FTEs or approx 93% staffing level and no COLA for 2013 and 2014 salaries since there was no raise</t>
  </si>
  <si>
    <t>Additional Support Services and Contractual predictions reflect 2.5% COLA</t>
  </si>
  <si>
    <t xml:space="preserve">Totals </t>
  </si>
  <si>
    <t>New Sources that have applied for a permit after January 1, 2012?</t>
  </si>
  <si>
    <t>Down</t>
  </si>
  <si>
    <t>Up</t>
  </si>
  <si>
    <t>New</t>
  </si>
  <si>
    <t>R&amp;M Recylcing</t>
  </si>
  <si>
    <t>Lars Recycling</t>
  </si>
  <si>
    <t>Movement</t>
  </si>
  <si>
    <t>Updated User Fee Category</t>
  </si>
  <si>
    <r>
      <t>New Total (NO</t>
    </r>
    <r>
      <rPr>
        <b/>
        <vertAlign val="subscript"/>
        <sz val="10"/>
        <color theme="1"/>
        <rFont val="Arial"/>
        <family val="2"/>
      </rPr>
      <t>X</t>
    </r>
    <r>
      <rPr>
        <b/>
        <sz val="10"/>
        <color theme="1"/>
        <rFont val="Arial"/>
        <family val="2"/>
      </rPr>
      <t>, PB, PM</t>
    </r>
    <r>
      <rPr>
        <b/>
        <vertAlign val="subscript"/>
        <sz val="10"/>
        <color theme="1"/>
        <rFont val="Arial"/>
        <family val="2"/>
      </rPr>
      <t>10</t>
    </r>
    <r>
      <rPr>
        <b/>
        <sz val="10"/>
        <color theme="1"/>
        <rFont val="Arial"/>
        <family val="2"/>
      </rPr>
      <t>, SO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, VOCs)</t>
    </r>
  </si>
  <si>
    <t>Old User Fee Category</t>
  </si>
  <si>
    <t>Change</t>
  </si>
  <si>
    <t>Current Base Fee Category</t>
  </si>
  <si>
    <t>5 Year Total (2012 through 2008)</t>
  </si>
  <si>
    <t>Current</t>
  </si>
  <si>
    <t>Predicted</t>
  </si>
  <si>
    <r>
      <t xml:space="preserve">Updated / </t>
    </r>
    <r>
      <rPr>
        <b/>
        <sz val="10"/>
        <color rgb="FFFF0000"/>
        <rFont val="Arial"/>
        <family val="2"/>
      </rPr>
      <t>Predicted</t>
    </r>
    <r>
      <rPr>
        <b/>
        <sz val="10"/>
        <color theme="1"/>
        <rFont val="Arial"/>
        <family val="2"/>
      </rPr>
      <t xml:space="preserve"> User Fee Category</t>
    </r>
  </si>
  <si>
    <t>?</t>
  </si>
  <si>
    <t>Total 2015-2017</t>
  </si>
  <si>
    <t>2008-2012</t>
  </si>
  <si>
    <t>Proposed</t>
  </si>
  <si>
    <t>Published 2012 Carryover</t>
  </si>
  <si>
    <t>Original</t>
  </si>
  <si>
    <r>
      <rPr>
        <b/>
        <sz val="10"/>
        <color rgb="FF0070C0"/>
        <rFont val="Arial"/>
        <family val="2"/>
      </rPr>
      <t xml:space="preserve">Proposed </t>
    </r>
    <r>
      <rPr>
        <b/>
        <sz val="10"/>
        <color theme="1"/>
        <rFont val="Arial"/>
        <family val="2"/>
      </rPr>
      <t xml:space="preserve">/ </t>
    </r>
    <r>
      <rPr>
        <b/>
        <sz val="10"/>
        <color rgb="FFFF0000"/>
        <rFont val="Arial"/>
        <family val="2"/>
      </rPr>
      <t>Predicted</t>
    </r>
    <r>
      <rPr>
        <b/>
        <sz val="10"/>
        <color theme="1"/>
        <rFont val="Arial"/>
        <family val="2"/>
      </rPr>
      <t xml:space="preserve"> User Fee Category</t>
    </r>
  </si>
  <si>
    <t>Total From Predicted Categories</t>
  </si>
  <si>
    <t>0 to 5 tons</t>
  </si>
  <si>
    <t>6 to 25 tons</t>
  </si>
  <si>
    <t>Future Surplus Carryover</t>
  </si>
  <si>
    <t>Proposed 2015  Fees - Hold for 3 years</t>
  </si>
  <si>
    <t>Revised 2012 Carryover Balance</t>
  </si>
  <si>
    <t xml:space="preserve">3 Year Sum = </t>
  </si>
  <si>
    <t>Expense Increase Year Over Year</t>
  </si>
  <si>
    <t>Active Synthetic Minors - Billed</t>
  </si>
  <si>
    <t>Title V Facilities - Billed</t>
  </si>
  <si>
    <t>Staffing Levels Authorized</t>
  </si>
  <si>
    <t>Staffing Levels Occupied</t>
  </si>
  <si>
    <t>% Staffing</t>
  </si>
  <si>
    <t>ORIGINAL</t>
  </si>
  <si>
    <t>Total From Predicted + Proposed Categories</t>
  </si>
  <si>
    <t>New Sources that have applied for a permit after January 1, 2013</t>
  </si>
  <si>
    <t>10*</t>
  </si>
  <si>
    <t>9*</t>
  </si>
  <si>
    <t>8**</t>
  </si>
  <si>
    <t>9**</t>
  </si>
  <si>
    <t>* Note - Last User Fee Category is Not Changed</t>
  </si>
  <si>
    <t>** Note - Split Previous User Fee # 8 into New #8 &amp; #9 User Fees</t>
  </si>
  <si>
    <t># 1 Proposal - Added User Fee Category - No Change in Amount - Adjusted #8 &amp;9</t>
  </si>
  <si>
    <t>Category Difference = Predicted - (%)</t>
  </si>
  <si>
    <t>Category Difference = Predicted - #1 Prop</t>
  </si>
  <si>
    <t>Note User Fee #8 was $2000</t>
  </si>
  <si>
    <t xml:space="preserve">#2 Proposal  = 10% User Fee Reduction* &amp; Same Amount of User Fee Categories </t>
  </si>
  <si>
    <t>#3 Proposal  = 10% User Fee Reduction* &amp; New User Fee Categories &amp; Fees</t>
  </si>
  <si>
    <t>User Fee Amount - Reduced 10% From Predicted</t>
  </si>
  <si>
    <t>Totals for 2008-2012</t>
  </si>
  <si>
    <r>
      <t xml:space="preserve"> New </t>
    </r>
    <r>
      <rPr>
        <b/>
        <sz val="10"/>
        <color rgb="FF0070C0"/>
        <rFont val="Arial"/>
        <family val="2"/>
      </rPr>
      <t xml:space="preserve">Proposed </t>
    </r>
    <r>
      <rPr>
        <b/>
        <sz val="10"/>
        <color theme="1"/>
        <rFont val="Arial"/>
        <family val="2"/>
      </rPr>
      <t xml:space="preserve">/ </t>
    </r>
    <r>
      <rPr>
        <b/>
        <sz val="10"/>
        <color rgb="FFFF0000"/>
        <rFont val="Arial"/>
        <family val="2"/>
      </rPr>
      <t>Predicted</t>
    </r>
    <r>
      <rPr>
        <b/>
        <sz val="10"/>
        <color theme="1"/>
        <rFont val="Arial"/>
        <family val="2"/>
      </rPr>
      <t xml:space="preserve"> User Fee Category</t>
    </r>
  </si>
  <si>
    <t>Number in New User Fee Group</t>
  </si>
  <si>
    <t>User Fee Amount - Reduced 20% From Predicted</t>
  </si>
  <si>
    <t xml:space="preserve">#4 Proposal  = 20% User Fee Reduction* &amp; Same Amount of User Fee Categories </t>
  </si>
  <si>
    <t>#5 Proposal  = 20% User Fee Reduction* &amp; New User Fee Categories &amp; Fees</t>
  </si>
  <si>
    <r>
      <t xml:space="preserve">Proposal at </t>
    </r>
    <r>
      <rPr>
        <b/>
        <sz val="11"/>
        <color rgb="FFFF0000"/>
        <rFont val="Calibri"/>
        <family val="2"/>
        <scheme val="minor"/>
      </rPr>
      <t>10%</t>
    </r>
    <r>
      <rPr>
        <sz val="11"/>
        <color rgb="FFFF0000"/>
        <rFont val="Calibri"/>
        <family val="2"/>
        <scheme val="minor"/>
      </rPr>
      <t xml:space="preserve"> User Fee Reduction </t>
    </r>
  </si>
  <si>
    <r>
      <t xml:space="preserve">Proposal at </t>
    </r>
    <r>
      <rPr>
        <b/>
        <sz val="11"/>
        <color rgb="FFFF0000"/>
        <rFont val="Calibri"/>
        <family val="2"/>
        <scheme val="minor"/>
      </rPr>
      <t>20%</t>
    </r>
    <r>
      <rPr>
        <sz val="11"/>
        <color rgb="FFFF0000"/>
        <rFont val="Calibri"/>
        <family val="2"/>
        <scheme val="minor"/>
      </rPr>
      <t xml:space="preserve"> User Fee Reduction </t>
    </r>
  </si>
  <si>
    <t>Total Predicted from DE-DNREC - Original - See Above</t>
  </si>
  <si>
    <t>Proposal at 10% User Fee Reduction &amp; Keeping Base Fee As Predicted</t>
  </si>
  <si>
    <t>Proposal at 20% User Fee Reduction &amp; Keeping Base Fee As Predicted</t>
  </si>
  <si>
    <t>&gt; 2001 tons</t>
  </si>
  <si>
    <t>Totals</t>
  </si>
  <si>
    <t>Proposed - Reduced 20%</t>
  </si>
  <si>
    <t xml:space="preserve">2012 Cost with 88 FTEs = </t>
  </si>
  <si>
    <t xml:space="preserve">Projected Cost with 93 FTEs = </t>
  </si>
  <si>
    <t>Keeping Actual Cost at Highest Year - 2012 And Adding to 63 FTEs</t>
  </si>
  <si>
    <t>2012 Actual Cost And Adding to 63 FTEs</t>
  </si>
  <si>
    <r>
      <t xml:space="preserve">2012 Actual Cost and Adding 63 FTEs </t>
    </r>
    <r>
      <rPr>
        <b/>
        <sz val="11"/>
        <color theme="1"/>
        <rFont val="Calibri"/>
        <family val="2"/>
        <scheme val="minor"/>
      </rPr>
      <t>Plus 2.5% COLA</t>
    </r>
  </si>
  <si>
    <t>Total Predicted from Proposed CR - At Highest 2012 then added amount equal to 63 FTEs + 2.5% COLA</t>
  </si>
  <si>
    <t>Keeping Actual Cost at Highest Year - 2012 And Adding to 63 FTEs Plus 2.5% COLA</t>
  </si>
  <si>
    <t>Old User Fee Category - Cost</t>
  </si>
  <si>
    <t>Current Base Fee Category - Cost</t>
  </si>
  <si>
    <t>Predicted Base Fee Category - Cost</t>
  </si>
  <si>
    <t>Total Current Base + Current User Fee</t>
  </si>
  <si>
    <r>
      <t xml:space="preserve">Updated / </t>
    </r>
    <r>
      <rPr>
        <b/>
        <sz val="10"/>
        <color rgb="FFFF0000"/>
        <rFont val="Arial"/>
        <family val="2"/>
      </rPr>
      <t>Predicted</t>
    </r>
    <r>
      <rPr>
        <b/>
        <sz val="10"/>
        <color theme="1"/>
        <rFont val="Arial"/>
        <family val="2"/>
      </rPr>
      <t xml:space="preserve"> User Fee Category - Cost</t>
    </r>
  </si>
  <si>
    <t>Total Predicted Base Fee + Predicted Fee</t>
  </si>
  <si>
    <r>
      <t xml:space="preserve"> New </t>
    </r>
    <r>
      <rPr>
        <b/>
        <sz val="10"/>
        <color rgb="FF0070C0"/>
        <rFont val="Arial"/>
        <family val="2"/>
      </rPr>
      <t xml:space="preserve">Proposed </t>
    </r>
    <r>
      <rPr>
        <b/>
        <sz val="10"/>
        <color theme="1"/>
        <rFont val="Arial"/>
        <family val="2"/>
      </rPr>
      <t xml:space="preserve">/ </t>
    </r>
    <r>
      <rPr>
        <b/>
        <sz val="10"/>
        <color rgb="FFFF0000"/>
        <rFont val="Arial"/>
        <family val="2"/>
      </rPr>
      <t>Predicted</t>
    </r>
    <r>
      <rPr>
        <b/>
        <sz val="10"/>
        <color theme="1"/>
        <rFont val="Arial"/>
        <family val="2"/>
      </rPr>
      <t xml:space="preserve"> User Fee Category (Adding #10)</t>
    </r>
  </si>
  <si>
    <r>
      <t xml:space="preserve">Total Predicted Base + New </t>
    </r>
    <r>
      <rPr>
        <b/>
        <sz val="10"/>
        <color rgb="FF0070C0"/>
        <rFont val="Arial"/>
        <family val="2"/>
      </rPr>
      <t>Proposed</t>
    </r>
    <r>
      <rPr>
        <b/>
        <sz val="10"/>
        <color theme="1"/>
        <rFont val="Arial"/>
        <family val="2"/>
      </rPr>
      <t xml:space="preserve"> / </t>
    </r>
    <r>
      <rPr>
        <b/>
        <sz val="10"/>
        <color rgb="FFFF0000"/>
        <rFont val="Arial"/>
        <family val="2"/>
      </rPr>
      <t>Predicted</t>
    </r>
    <r>
      <rPr>
        <b/>
        <sz val="10"/>
        <color theme="1"/>
        <rFont val="Arial"/>
        <family val="2"/>
      </rPr>
      <t xml:space="preserve"> User - Cost</t>
    </r>
  </si>
  <si>
    <t>Total Sites Billed</t>
  </si>
  <si>
    <t># of Sites - by Alphab Order</t>
  </si>
  <si>
    <t># of Sources</t>
  </si>
  <si>
    <t xml:space="preserve"> # Per Old User Fee Category</t>
  </si>
  <si>
    <r>
      <t xml:space="preserve"># Per Updated / </t>
    </r>
    <r>
      <rPr>
        <b/>
        <sz val="10"/>
        <color rgb="FFFF0000"/>
        <rFont val="Arial"/>
        <family val="2"/>
      </rPr>
      <t>Predicted</t>
    </r>
    <r>
      <rPr>
        <b/>
        <sz val="10"/>
        <color theme="1"/>
        <rFont val="Arial"/>
        <family val="2"/>
      </rPr>
      <t xml:space="preserve"> User Fee Category</t>
    </r>
  </si>
  <si>
    <t># Per Predicted Base Fee Category</t>
  </si>
  <si>
    <r>
      <t xml:space="preserve"># Per New </t>
    </r>
    <r>
      <rPr>
        <b/>
        <sz val="10"/>
        <color rgb="FF0070C0"/>
        <rFont val="Arial"/>
        <family val="2"/>
      </rPr>
      <t xml:space="preserve">Proposed </t>
    </r>
    <r>
      <rPr>
        <b/>
        <sz val="10"/>
        <color theme="1"/>
        <rFont val="Arial"/>
        <family val="2"/>
      </rPr>
      <t xml:space="preserve">/ </t>
    </r>
    <r>
      <rPr>
        <b/>
        <sz val="10"/>
        <color rgb="FFFF0000"/>
        <rFont val="Arial"/>
        <family val="2"/>
      </rPr>
      <t>Predicted</t>
    </r>
    <r>
      <rPr>
        <b/>
        <sz val="10"/>
        <color theme="1"/>
        <rFont val="Arial"/>
        <family val="2"/>
      </rPr>
      <t xml:space="preserve"> User Fee Category (Adding #10)</t>
    </r>
  </si>
  <si>
    <r>
      <t xml:space="preserve"> New </t>
    </r>
    <r>
      <rPr>
        <b/>
        <sz val="10"/>
        <color rgb="FF0070C0"/>
        <rFont val="Arial"/>
        <family val="2"/>
      </rPr>
      <t xml:space="preserve">Proposed </t>
    </r>
    <r>
      <rPr>
        <b/>
        <sz val="10"/>
        <color theme="1"/>
        <rFont val="Arial"/>
        <family val="2"/>
      </rPr>
      <t xml:space="preserve">/ </t>
    </r>
    <r>
      <rPr>
        <b/>
        <sz val="10"/>
        <color rgb="FFFF0000"/>
        <rFont val="Arial"/>
        <family val="2"/>
      </rPr>
      <t>Predicted</t>
    </r>
    <r>
      <rPr>
        <b/>
        <sz val="10"/>
        <color theme="1"/>
        <rFont val="Arial"/>
        <family val="2"/>
      </rPr>
      <t xml:space="preserve"> User Fee Category - Cost (20%)</t>
    </r>
  </si>
  <si>
    <t>Difference Current Total - New Proposed Total</t>
  </si>
  <si>
    <t>Difference Current Total - Predicted Total</t>
  </si>
  <si>
    <t>Check</t>
  </si>
  <si>
    <t>Example</t>
  </si>
  <si>
    <t>The Chamber Proposes the Following:</t>
  </si>
  <si>
    <t>The Chamber Proposes The Following:</t>
  </si>
  <si>
    <t>Title V Fees - Chamber Review - 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</si>
</sst>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0.0"/>
    <numFmt numFmtId="165" formatCode="&quot;$&quot;#,##0"/>
    <numFmt numFmtId="166" formatCode="#,##0.0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bscript"/>
      <sz val="10"/>
      <color theme="1"/>
      <name val="Arial"/>
      <family val="2"/>
    </font>
    <font>
      <b/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0C6E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9" fillId="0" borderId="0"/>
  </cellStyleXfs>
  <cellXfs count="338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0" fillId="9" borderId="0" xfId="0" applyFill="1" applyAlignment="1">
      <alignment horizontal="center"/>
    </xf>
    <xf numFmtId="165" fontId="0" fillId="9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165" fontId="1" fillId="0" borderId="0" xfId="1" applyNumberFormat="1" applyFont="1" applyAlignment="1">
      <alignment horizontal="center" vertical="center" wrapText="1"/>
    </xf>
    <xf numFmtId="1" fontId="1" fillId="0" borderId="0" xfId="1" applyNumberFormat="1" applyFont="1" applyAlignment="1">
      <alignment horizontal="center" vertical="center" wrapText="1"/>
    </xf>
    <xf numFmtId="9" fontId="1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0" borderId="0" xfId="0" applyFont="1"/>
    <xf numFmtId="0" fontId="1" fillId="0" borderId="6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left" vertical="center"/>
    </xf>
    <xf numFmtId="165" fontId="1" fillId="0" borderId="8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5" fontId="2" fillId="0" borderId="2" xfId="0" applyNumberFormat="1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165" fontId="2" fillId="0" borderId="12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horizontal="left" vertical="center"/>
    </xf>
    <xf numFmtId="165" fontId="2" fillId="0" borderId="8" xfId="0" applyNumberFormat="1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7" fillId="0" borderId="0" xfId="1" applyFont="1" applyAlignment="1">
      <alignment horizontal="center" vertical="center"/>
    </xf>
    <xf numFmtId="9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" fontId="8" fillId="0" borderId="0" xfId="1" applyNumberFormat="1" applyFont="1" applyAlignment="1">
      <alignment horizontal="center" vertical="center"/>
    </xf>
    <xf numFmtId="9" fontId="8" fillId="0" borderId="0" xfId="1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 wrapText="1"/>
    </xf>
    <xf numFmtId="164" fontId="2" fillId="13" borderId="1" xfId="0" applyNumberFormat="1" applyFont="1" applyFill="1" applyBorder="1" applyAlignment="1">
      <alignment horizontal="center" vertical="center"/>
    </xf>
    <xf numFmtId="164" fontId="2" fillId="13" borderId="2" xfId="0" applyNumberFormat="1" applyFont="1" applyFill="1" applyBorder="1" applyAlignment="1">
      <alignment horizontal="center" vertical="center"/>
    </xf>
    <xf numFmtId="164" fontId="3" fillId="1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/>
    </xf>
    <xf numFmtId="0" fontId="3" fillId="6" borderId="17" xfId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65" fontId="1" fillId="0" borderId="0" xfId="1" applyNumberFormat="1" applyFont="1" applyBorder="1" applyAlignment="1">
      <alignment horizontal="center" vertical="center" wrapText="1"/>
    </xf>
    <xf numFmtId="165" fontId="1" fillId="0" borderId="20" xfId="1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165" fontId="3" fillId="7" borderId="0" xfId="1" applyNumberFormat="1" applyFont="1" applyFill="1" applyBorder="1" applyAlignment="1">
      <alignment horizontal="center" vertical="center"/>
    </xf>
    <xf numFmtId="165" fontId="3" fillId="0" borderId="2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3" fillId="6" borderId="18" xfId="1" applyFont="1" applyFill="1" applyBorder="1" applyAlignment="1">
      <alignment horizontal="center" vertical="center"/>
    </xf>
    <xf numFmtId="0" fontId="1" fillId="0" borderId="19" xfId="1" applyFont="1" applyBorder="1" applyAlignment="1">
      <alignment horizontal="center" vertical="center" wrapText="1"/>
    </xf>
    <xf numFmtId="1" fontId="1" fillId="0" borderId="0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9" fontId="3" fillId="0" borderId="0" xfId="1" applyNumberFormat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9" fontId="7" fillId="0" borderId="0" xfId="1" applyNumberFormat="1" applyFont="1" applyBorder="1" applyAlignment="1">
      <alignment horizontal="center" vertical="center"/>
    </xf>
    <xf numFmtId="1" fontId="8" fillId="0" borderId="0" xfId="1" applyNumberFormat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/>
    </xf>
    <xf numFmtId="9" fontId="3" fillId="0" borderId="22" xfId="1" applyNumberFormat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9" fontId="3" fillId="0" borderId="20" xfId="1" applyNumberFormat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1" fontId="7" fillId="0" borderId="22" xfId="1" applyNumberFormat="1" applyFont="1" applyBorder="1" applyAlignment="1">
      <alignment horizontal="center" vertical="center"/>
    </xf>
    <xf numFmtId="9" fontId="7" fillId="0" borderId="23" xfId="1" applyNumberFormat="1" applyFont="1" applyBorder="1" applyAlignment="1">
      <alignment horizontal="center" vertical="center"/>
    </xf>
    <xf numFmtId="165" fontId="7" fillId="6" borderId="15" xfId="1" applyNumberFormat="1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/>
    </xf>
    <xf numFmtId="165" fontId="0" fillId="6" borderId="25" xfId="0" applyNumberFormat="1" applyFill="1" applyBorder="1" applyAlignment="1">
      <alignment horizontal="center"/>
    </xf>
    <xf numFmtId="165" fontId="0" fillId="6" borderId="26" xfId="0" applyNumberFormat="1" applyFill="1" applyBorder="1" applyAlignment="1">
      <alignment horizontal="center"/>
    </xf>
    <xf numFmtId="165" fontId="2" fillId="0" borderId="0" xfId="0" applyNumberFormat="1" applyFont="1"/>
    <xf numFmtId="0" fontId="6" fillId="0" borderId="0" xfId="0" applyFont="1"/>
    <xf numFmtId="165" fontId="6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1" fontId="7" fillId="0" borderId="0" xfId="1" applyNumberFormat="1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7" fillId="6" borderId="17" xfId="1" applyFont="1" applyFill="1" applyBorder="1" applyAlignment="1">
      <alignment horizontal="center" vertical="center"/>
    </xf>
    <xf numFmtId="0" fontId="7" fillId="6" borderId="16" xfId="1" applyFont="1" applyFill="1" applyBorder="1" applyAlignment="1">
      <alignment horizontal="left" vertical="center"/>
    </xf>
    <xf numFmtId="165" fontId="3" fillId="8" borderId="0" xfId="1" applyNumberFormat="1" applyFont="1" applyFill="1" applyBorder="1" applyAlignment="1">
      <alignment horizontal="center" vertical="center"/>
    </xf>
    <xf numFmtId="1" fontId="3" fillId="0" borderId="18" xfId="1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wrapText="1"/>
    </xf>
    <xf numFmtId="165" fontId="3" fillId="0" borderId="23" xfId="0" applyNumberFormat="1" applyFont="1" applyBorder="1" applyAlignment="1">
      <alignment horizontal="center" vertical="center"/>
    </xf>
    <xf numFmtId="0" fontId="3" fillId="0" borderId="16" xfId="1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14" fontId="8" fillId="0" borderId="0" xfId="1" applyNumberFormat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2" fontId="3" fillId="15" borderId="15" xfId="1" applyNumberFormat="1" applyFont="1" applyFill="1" applyBorder="1" applyAlignment="1">
      <alignment horizontal="center" vertical="center"/>
    </xf>
    <xf numFmtId="9" fontId="1" fillId="0" borderId="0" xfId="1" applyNumberFormat="1" applyFont="1" applyBorder="1" applyAlignment="1">
      <alignment horizontal="center" vertical="center" wrapText="1"/>
    </xf>
    <xf numFmtId="9" fontId="7" fillId="0" borderId="22" xfId="1" applyNumberFormat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165" fontId="7" fillId="6" borderId="22" xfId="1" applyNumberFormat="1" applyFont="1" applyFill="1" applyBorder="1" applyAlignment="1">
      <alignment horizontal="center" vertical="center"/>
    </xf>
    <xf numFmtId="0" fontId="15" fillId="0" borderId="3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28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28" xfId="0" applyBorder="1"/>
    <xf numFmtId="0" fontId="5" fillId="0" borderId="28" xfId="0" applyFont="1" applyBorder="1"/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13" xfId="0" applyBorder="1"/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14" xfId="0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7" fillId="0" borderId="28" xfId="0" applyFont="1" applyBorder="1"/>
    <xf numFmtId="0" fontId="7" fillId="0" borderId="0" xfId="0" applyFont="1" applyBorder="1"/>
    <xf numFmtId="0" fontId="6" fillId="0" borderId="0" xfId="0" applyFont="1" applyBorder="1"/>
    <xf numFmtId="0" fontId="6" fillId="0" borderId="30" xfId="0" applyFont="1" applyBorder="1"/>
    <xf numFmtId="0" fontId="6" fillId="0" borderId="28" xfId="0" applyFont="1" applyBorder="1"/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  <xf numFmtId="165" fontId="6" fillId="0" borderId="30" xfId="0" applyNumberFormat="1" applyFont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165" fontId="7" fillId="0" borderId="14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8" xfId="0" applyFont="1" applyBorder="1"/>
    <xf numFmtId="0" fontId="14" fillId="7" borderId="17" xfId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0" fillId="0" borderId="31" xfId="0" applyBorder="1"/>
    <xf numFmtId="0" fontId="0" fillId="0" borderId="32" xfId="0" applyBorder="1"/>
    <xf numFmtId="0" fontId="13" fillId="0" borderId="32" xfId="0" applyFont="1" applyBorder="1" applyAlignment="1">
      <alignment horizontal="center"/>
    </xf>
    <xf numFmtId="0" fontId="0" fillId="6" borderId="34" xfId="0" applyFill="1" applyBorder="1" applyAlignment="1">
      <alignment horizont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5" fontId="2" fillId="7" borderId="1" xfId="0" applyNumberFormat="1" applyFont="1" applyFill="1" applyBorder="1" applyAlignment="1">
      <alignment horizontal="center" vertical="center"/>
    </xf>
    <xf numFmtId="165" fontId="2" fillId="16" borderId="7" xfId="0" applyNumberFormat="1" applyFont="1" applyFill="1" applyBorder="1" applyAlignment="1">
      <alignment horizontal="left" vertical="center"/>
    </xf>
    <xf numFmtId="165" fontId="2" fillId="16" borderId="8" xfId="0" applyNumberFormat="1" applyFont="1" applyFill="1" applyBorder="1" applyAlignment="1">
      <alignment horizontal="left" vertical="center"/>
    </xf>
    <xf numFmtId="165" fontId="7" fillId="8" borderId="14" xfId="0" applyNumberFormat="1" applyFont="1" applyFill="1" applyBorder="1" applyAlignment="1">
      <alignment horizontal="center"/>
    </xf>
    <xf numFmtId="0" fontId="14" fillId="16" borderId="28" xfId="0" applyFont="1" applyFill="1" applyBorder="1"/>
    <xf numFmtId="0" fontId="3" fillId="16" borderId="0" xfId="0" applyFont="1" applyFill="1" applyBorder="1"/>
    <xf numFmtId="165" fontId="3" fillId="16" borderId="0" xfId="0" applyNumberFormat="1" applyFont="1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165" fontId="13" fillId="3" borderId="33" xfId="0" applyNumberFormat="1" applyFont="1" applyFill="1" applyBorder="1" applyAlignment="1">
      <alignment horizontal="center"/>
    </xf>
    <xf numFmtId="165" fontId="0" fillId="7" borderId="14" xfId="0" applyNumberFormat="1" applyFill="1" applyBorder="1" applyAlignment="1">
      <alignment horizontal="center"/>
    </xf>
    <xf numFmtId="165" fontId="7" fillId="4" borderId="15" xfId="1" applyNumberFormat="1" applyFont="1" applyFill="1" applyBorder="1" applyAlignment="1">
      <alignment horizontal="center" vertical="center"/>
    </xf>
    <xf numFmtId="165" fontId="7" fillId="4" borderId="0" xfId="0" applyNumberFormat="1" applyFont="1" applyFill="1" applyBorder="1" applyAlignment="1">
      <alignment horizontal="center"/>
    </xf>
    <xf numFmtId="165" fontId="7" fillId="2" borderId="15" xfId="1" applyNumberFormat="1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65" fontId="13" fillId="8" borderId="33" xfId="0" applyNumberFormat="1" applyFont="1" applyFill="1" applyBorder="1" applyAlignment="1">
      <alignment horizontal="center"/>
    </xf>
    <xf numFmtId="165" fontId="13" fillId="9" borderId="33" xfId="0" applyNumberFormat="1" applyFont="1" applyFill="1" applyBorder="1" applyAlignment="1">
      <alignment horizontal="center"/>
    </xf>
    <xf numFmtId="165" fontId="7" fillId="9" borderId="14" xfId="0" applyNumberFormat="1" applyFont="1" applyFill="1" applyBorder="1" applyAlignment="1">
      <alignment horizontal="center"/>
    </xf>
    <xf numFmtId="0" fontId="2" fillId="16" borderId="6" xfId="0" applyFont="1" applyFill="1" applyBorder="1" applyAlignment="1">
      <alignment horizontal="left" vertical="center"/>
    </xf>
    <xf numFmtId="0" fontId="3" fillId="0" borderId="18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165" fontId="7" fillId="0" borderId="22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wrapText="1"/>
    </xf>
    <xf numFmtId="0" fontId="0" fillId="0" borderId="32" xfId="0" applyBorder="1" applyAlignment="1">
      <alignment horizontal="center" wrapText="1"/>
    </xf>
    <xf numFmtId="0" fontId="16" fillId="12" borderId="35" xfId="0" applyFont="1" applyFill="1" applyBorder="1"/>
    <xf numFmtId="165" fontId="16" fillId="12" borderId="36" xfId="0" applyNumberFormat="1" applyFont="1" applyFill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0" fontId="0" fillId="0" borderId="36" xfId="0" applyBorder="1"/>
    <xf numFmtId="165" fontId="0" fillId="12" borderId="37" xfId="0" applyNumberFormat="1" applyFill="1" applyBorder="1" applyAlignment="1">
      <alignment horizontal="center"/>
    </xf>
    <xf numFmtId="165" fontId="0" fillId="12" borderId="0" xfId="0" applyNumberFormat="1" applyFill="1" applyBorder="1" applyAlignment="1">
      <alignment horizontal="center"/>
    </xf>
    <xf numFmtId="165" fontId="7" fillId="7" borderId="0" xfId="0" applyNumberFormat="1" applyFon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16" fillId="0" borderId="3" xfId="0" applyFont="1" applyFill="1" applyBorder="1"/>
    <xf numFmtId="0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65" fontId="3" fillId="9" borderId="0" xfId="0" applyNumberFormat="1" applyFont="1" applyFill="1" applyAlignment="1">
      <alignment horizontal="center" vertical="center"/>
    </xf>
    <xf numFmtId="165" fontId="2" fillId="8" borderId="0" xfId="0" applyNumberFormat="1" applyFont="1" applyFill="1" applyAlignment="1">
      <alignment horizontal="center" vertical="center"/>
    </xf>
    <xf numFmtId="165" fontId="3" fillId="8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164" fontId="1" fillId="0" borderId="38" xfId="0" applyNumberFormat="1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9" borderId="38" xfId="0" applyFont="1" applyFill="1" applyBorder="1" applyAlignment="1">
      <alignment horizontal="center" vertical="center" wrapText="1"/>
    </xf>
    <xf numFmtId="165" fontId="1" fillId="0" borderId="38" xfId="0" applyNumberFormat="1" applyFont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1" fillId="0" borderId="0" xfId="0" applyNumberFormat="1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8" borderId="1" xfId="0" applyNumberFormat="1" applyFont="1" applyFill="1" applyBorder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6" fontId="2" fillId="0" borderId="1" xfId="0" applyNumberFormat="1" applyFont="1" applyFill="1" applyBorder="1" applyAlignment="1">
      <alignment horizontal="center" vertical="center"/>
    </xf>
    <xf numFmtId="6" fontId="2" fillId="0" borderId="0" xfId="0" applyNumberFormat="1" applyFont="1" applyFill="1" applyAlignment="1">
      <alignment horizontal="center" vertical="center"/>
    </xf>
    <xf numFmtId="6" fontId="3" fillId="2" borderId="0" xfId="0" applyNumberFormat="1" applyFont="1" applyFill="1" applyAlignment="1">
      <alignment horizontal="center" vertical="center"/>
    </xf>
    <xf numFmtId="6" fontId="1" fillId="0" borderId="1" xfId="0" applyNumberFormat="1" applyFont="1" applyFill="1" applyBorder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7" fillId="9" borderId="39" xfId="1" applyNumberFormat="1" applyFont="1" applyFill="1" applyBorder="1" applyAlignment="1">
      <alignment horizontal="center" vertical="center"/>
    </xf>
    <xf numFmtId="165" fontId="7" fillId="8" borderId="15" xfId="1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9" fontId="3" fillId="0" borderId="17" xfId="1" applyNumberFormat="1" applyFont="1" applyBorder="1" applyAlignment="1">
      <alignment horizontal="center" vertical="center"/>
    </xf>
    <xf numFmtId="1" fontId="3" fillId="0" borderId="17" xfId="1" applyNumberFormat="1" applyFont="1" applyBorder="1" applyAlignment="1">
      <alignment horizontal="center" vertical="center"/>
    </xf>
    <xf numFmtId="165" fontId="7" fillId="0" borderId="22" xfId="1" applyNumberFormat="1" applyFont="1" applyBorder="1" applyAlignment="1">
      <alignment horizontal="center" vertical="center"/>
    </xf>
    <xf numFmtId="0" fontId="3" fillId="9" borderId="15" xfId="1" applyFont="1" applyFill="1" applyBorder="1" applyAlignment="1">
      <alignment horizontal="center" vertical="center"/>
    </xf>
    <xf numFmtId="0" fontId="3" fillId="8" borderId="15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38" xfId="0" applyNumberFormat="1" applyFont="1" applyFill="1" applyBorder="1" applyAlignment="1">
      <alignment horizontal="center" vertical="center" wrapText="1"/>
    </xf>
    <xf numFmtId="165" fontId="1" fillId="2" borderId="38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8" fillId="0" borderId="0" xfId="0" applyFont="1"/>
    <xf numFmtId="0" fontId="18" fillId="0" borderId="35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17" fillId="0" borderId="26" xfId="1" applyFont="1" applyBorder="1" applyAlignment="1">
      <alignment horizontal="left" vertical="center"/>
    </xf>
    <xf numFmtId="0" fontId="17" fillId="0" borderId="34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2" fillId="0" borderId="36" xfId="0" applyFont="1" applyBorder="1"/>
    <xf numFmtId="0" fontId="2" fillId="0" borderId="37" xfId="0" applyFont="1" applyBorder="1"/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7" fillId="7" borderId="28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70AC2E"/>
      <color rgb="FFFFFF66"/>
      <color rgb="FFFFFF99"/>
      <color rgb="FFF0C6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45"/>
  <sheetViews>
    <sheetView topLeftCell="E1" zoomScale="92" zoomScaleNormal="92" workbookViewId="0">
      <pane ySplit="1" topLeftCell="A2" activePane="bottomLeft" state="frozen"/>
      <selection pane="bottomLeft" activeCell="A26" sqref="A26"/>
    </sheetView>
  </sheetViews>
  <sheetFormatPr defaultRowHeight="12.75" x14ac:dyDescent="0.25"/>
  <cols>
    <col min="1" max="1" width="24.140625" style="83" customWidth="1"/>
    <col min="2" max="2" width="6.5703125" style="82" bestFit="1" customWidth="1"/>
    <col min="3" max="3" width="11.28515625" style="82" customWidth="1"/>
    <col min="4" max="5" width="9.140625" style="82" customWidth="1"/>
    <col min="6" max="6" width="9.140625" style="13" customWidth="1"/>
    <col min="7" max="8" width="9.140625" style="81" customWidth="1"/>
    <col min="9" max="9" width="10.7109375" style="80" customWidth="1"/>
    <col min="10" max="10" width="11.85546875" style="13" customWidth="1"/>
    <col min="11" max="11" width="9.42578125" style="80" customWidth="1"/>
    <col min="12" max="12" width="10.7109375" style="13" customWidth="1"/>
    <col min="13" max="13" width="8" style="13" customWidth="1"/>
    <col min="14" max="20" width="9.140625" style="79"/>
    <col min="21" max="21" width="9.140625" style="13"/>
    <col min="22" max="22" width="15" style="13" customWidth="1"/>
    <col min="23" max="23" width="10.28515625" style="13" customWidth="1"/>
    <col min="24" max="24" width="11.7109375" style="13" customWidth="1"/>
    <col min="25" max="25" width="10.28515625" style="13" customWidth="1"/>
    <col min="26" max="252" width="9.140625" style="13"/>
    <col min="253" max="253" width="48.5703125" style="13" customWidth="1"/>
    <col min="254" max="254" width="18" style="13" customWidth="1"/>
    <col min="255" max="255" width="9" style="13" customWidth="1"/>
    <col min="256" max="257" width="9.140625" style="13" customWidth="1"/>
    <col min="258" max="258" width="10.42578125" style="13" bestFit="1" customWidth="1"/>
    <col min="259" max="260" width="9.140625" style="13" customWidth="1"/>
    <col min="261" max="261" width="13.85546875" style="13" customWidth="1"/>
    <col min="262" max="262" width="15.28515625" style="13" customWidth="1"/>
    <col min="263" max="263" width="13.5703125" style="13" customWidth="1"/>
    <col min="264" max="264" width="13.7109375" style="13" customWidth="1"/>
    <col min="265" max="265" width="14.42578125" style="13" customWidth="1"/>
    <col min="266" max="508" width="9.140625" style="13"/>
    <col min="509" max="509" width="48.5703125" style="13" customWidth="1"/>
    <col min="510" max="510" width="18" style="13" customWidth="1"/>
    <col min="511" max="511" width="9" style="13" customWidth="1"/>
    <col min="512" max="513" width="9.140625" style="13" customWidth="1"/>
    <col min="514" max="514" width="10.42578125" style="13" bestFit="1" customWidth="1"/>
    <col min="515" max="516" width="9.140625" style="13" customWidth="1"/>
    <col min="517" max="517" width="13.85546875" style="13" customWidth="1"/>
    <col min="518" max="518" width="15.28515625" style="13" customWidth="1"/>
    <col min="519" max="519" width="13.5703125" style="13" customWidth="1"/>
    <col min="520" max="520" width="13.7109375" style="13" customWidth="1"/>
    <col min="521" max="521" width="14.42578125" style="13" customWidth="1"/>
    <col min="522" max="764" width="9.140625" style="13"/>
    <col min="765" max="765" width="48.5703125" style="13" customWidth="1"/>
    <col min="766" max="766" width="18" style="13" customWidth="1"/>
    <col min="767" max="767" width="9" style="13" customWidth="1"/>
    <col min="768" max="769" width="9.140625" style="13" customWidth="1"/>
    <col min="770" max="770" width="10.42578125" style="13" bestFit="1" customWidth="1"/>
    <col min="771" max="772" width="9.140625" style="13" customWidth="1"/>
    <col min="773" max="773" width="13.85546875" style="13" customWidth="1"/>
    <col min="774" max="774" width="15.28515625" style="13" customWidth="1"/>
    <col min="775" max="775" width="13.5703125" style="13" customWidth="1"/>
    <col min="776" max="776" width="13.7109375" style="13" customWidth="1"/>
    <col min="777" max="777" width="14.42578125" style="13" customWidth="1"/>
    <col min="778" max="1020" width="9.140625" style="13"/>
    <col min="1021" max="1021" width="48.5703125" style="13" customWidth="1"/>
    <col min="1022" max="1022" width="18" style="13" customWidth="1"/>
    <col min="1023" max="1023" width="9" style="13" customWidth="1"/>
    <col min="1024" max="1025" width="9.140625" style="13" customWidth="1"/>
    <col min="1026" max="1026" width="10.42578125" style="13" bestFit="1" customWidth="1"/>
    <col min="1027" max="1028" width="9.140625" style="13" customWidth="1"/>
    <col min="1029" max="1029" width="13.85546875" style="13" customWidth="1"/>
    <col min="1030" max="1030" width="15.28515625" style="13" customWidth="1"/>
    <col min="1031" max="1031" width="13.5703125" style="13" customWidth="1"/>
    <col min="1032" max="1032" width="13.7109375" style="13" customWidth="1"/>
    <col min="1033" max="1033" width="14.42578125" style="13" customWidth="1"/>
    <col min="1034" max="1276" width="9.140625" style="13"/>
    <col min="1277" max="1277" width="48.5703125" style="13" customWidth="1"/>
    <col min="1278" max="1278" width="18" style="13" customWidth="1"/>
    <col min="1279" max="1279" width="9" style="13" customWidth="1"/>
    <col min="1280" max="1281" width="9.140625" style="13" customWidth="1"/>
    <col min="1282" max="1282" width="10.42578125" style="13" bestFit="1" customWidth="1"/>
    <col min="1283" max="1284" width="9.140625" style="13" customWidth="1"/>
    <col min="1285" max="1285" width="13.85546875" style="13" customWidth="1"/>
    <col min="1286" max="1286" width="15.28515625" style="13" customWidth="1"/>
    <col min="1287" max="1287" width="13.5703125" style="13" customWidth="1"/>
    <col min="1288" max="1288" width="13.7109375" style="13" customWidth="1"/>
    <col min="1289" max="1289" width="14.42578125" style="13" customWidth="1"/>
    <col min="1290" max="1532" width="9.140625" style="13"/>
    <col min="1533" max="1533" width="48.5703125" style="13" customWidth="1"/>
    <col min="1534" max="1534" width="18" style="13" customWidth="1"/>
    <col min="1535" max="1535" width="9" style="13" customWidth="1"/>
    <col min="1536" max="1537" width="9.140625" style="13" customWidth="1"/>
    <col min="1538" max="1538" width="10.42578125" style="13" bestFit="1" customWidth="1"/>
    <col min="1539" max="1540" width="9.140625" style="13" customWidth="1"/>
    <col min="1541" max="1541" width="13.85546875" style="13" customWidth="1"/>
    <col min="1542" max="1542" width="15.28515625" style="13" customWidth="1"/>
    <col min="1543" max="1543" width="13.5703125" style="13" customWidth="1"/>
    <col min="1544" max="1544" width="13.7109375" style="13" customWidth="1"/>
    <col min="1545" max="1545" width="14.42578125" style="13" customWidth="1"/>
    <col min="1546" max="1788" width="9.140625" style="13"/>
    <col min="1789" max="1789" width="48.5703125" style="13" customWidth="1"/>
    <col min="1790" max="1790" width="18" style="13" customWidth="1"/>
    <col min="1791" max="1791" width="9" style="13" customWidth="1"/>
    <col min="1792" max="1793" width="9.140625" style="13" customWidth="1"/>
    <col min="1794" max="1794" width="10.42578125" style="13" bestFit="1" customWidth="1"/>
    <col min="1795" max="1796" width="9.140625" style="13" customWidth="1"/>
    <col min="1797" max="1797" width="13.85546875" style="13" customWidth="1"/>
    <col min="1798" max="1798" width="15.28515625" style="13" customWidth="1"/>
    <col min="1799" max="1799" width="13.5703125" style="13" customWidth="1"/>
    <col min="1800" max="1800" width="13.7109375" style="13" customWidth="1"/>
    <col min="1801" max="1801" width="14.42578125" style="13" customWidth="1"/>
    <col min="1802" max="2044" width="9.140625" style="13"/>
    <col min="2045" max="2045" width="48.5703125" style="13" customWidth="1"/>
    <col min="2046" max="2046" width="18" style="13" customWidth="1"/>
    <col min="2047" max="2047" width="9" style="13" customWidth="1"/>
    <col min="2048" max="2049" width="9.140625" style="13" customWidth="1"/>
    <col min="2050" max="2050" width="10.42578125" style="13" bestFit="1" customWidth="1"/>
    <col min="2051" max="2052" width="9.140625" style="13" customWidth="1"/>
    <col min="2053" max="2053" width="13.85546875" style="13" customWidth="1"/>
    <col min="2054" max="2054" width="15.28515625" style="13" customWidth="1"/>
    <col min="2055" max="2055" width="13.5703125" style="13" customWidth="1"/>
    <col min="2056" max="2056" width="13.7109375" style="13" customWidth="1"/>
    <col min="2057" max="2057" width="14.42578125" style="13" customWidth="1"/>
    <col min="2058" max="2300" width="9.140625" style="13"/>
    <col min="2301" max="2301" width="48.5703125" style="13" customWidth="1"/>
    <col min="2302" max="2302" width="18" style="13" customWidth="1"/>
    <col min="2303" max="2303" width="9" style="13" customWidth="1"/>
    <col min="2304" max="2305" width="9.140625" style="13" customWidth="1"/>
    <col min="2306" max="2306" width="10.42578125" style="13" bestFit="1" customWidth="1"/>
    <col min="2307" max="2308" width="9.140625" style="13" customWidth="1"/>
    <col min="2309" max="2309" width="13.85546875" style="13" customWidth="1"/>
    <col min="2310" max="2310" width="15.28515625" style="13" customWidth="1"/>
    <col min="2311" max="2311" width="13.5703125" style="13" customWidth="1"/>
    <col min="2312" max="2312" width="13.7109375" style="13" customWidth="1"/>
    <col min="2313" max="2313" width="14.42578125" style="13" customWidth="1"/>
    <col min="2314" max="2556" width="9.140625" style="13"/>
    <col min="2557" max="2557" width="48.5703125" style="13" customWidth="1"/>
    <col min="2558" max="2558" width="18" style="13" customWidth="1"/>
    <col min="2559" max="2559" width="9" style="13" customWidth="1"/>
    <col min="2560" max="2561" width="9.140625" style="13" customWidth="1"/>
    <col min="2562" max="2562" width="10.42578125" style="13" bestFit="1" customWidth="1"/>
    <col min="2563" max="2564" width="9.140625" style="13" customWidth="1"/>
    <col min="2565" max="2565" width="13.85546875" style="13" customWidth="1"/>
    <col min="2566" max="2566" width="15.28515625" style="13" customWidth="1"/>
    <col min="2567" max="2567" width="13.5703125" style="13" customWidth="1"/>
    <col min="2568" max="2568" width="13.7109375" style="13" customWidth="1"/>
    <col min="2569" max="2569" width="14.42578125" style="13" customWidth="1"/>
    <col min="2570" max="2812" width="9.140625" style="13"/>
    <col min="2813" max="2813" width="48.5703125" style="13" customWidth="1"/>
    <col min="2814" max="2814" width="18" style="13" customWidth="1"/>
    <col min="2815" max="2815" width="9" style="13" customWidth="1"/>
    <col min="2816" max="2817" width="9.140625" style="13" customWidth="1"/>
    <col min="2818" max="2818" width="10.42578125" style="13" bestFit="1" customWidth="1"/>
    <col min="2819" max="2820" width="9.140625" style="13" customWidth="1"/>
    <col min="2821" max="2821" width="13.85546875" style="13" customWidth="1"/>
    <col min="2822" max="2822" width="15.28515625" style="13" customWidth="1"/>
    <col min="2823" max="2823" width="13.5703125" style="13" customWidth="1"/>
    <col min="2824" max="2824" width="13.7109375" style="13" customWidth="1"/>
    <col min="2825" max="2825" width="14.42578125" style="13" customWidth="1"/>
    <col min="2826" max="3068" width="9.140625" style="13"/>
    <col min="3069" max="3069" width="48.5703125" style="13" customWidth="1"/>
    <col min="3070" max="3070" width="18" style="13" customWidth="1"/>
    <col min="3071" max="3071" width="9" style="13" customWidth="1"/>
    <col min="3072" max="3073" width="9.140625" style="13" customWidth="1"/>
    <col min="3074" max="3074" width="10.42578125" style="13" bestFit="1" customWidth="1"/>
    <col min="3075" max="3076" width="9.140625" style="13" customWidth="1"/>
    <col min="3077" max="3077" width="13.85546875" style="13" customWidth="1"/>
    <col min="3078" max="3078" width="15.28515625" style="13" customWidth="1"/>
    <col min="3079" max="3079" width="13.5703125" style="13" customWidth="1"/>
    <col min="3080" max="3080" width="13.7109375" style="13" customWidth="1"/>
    <col min="3081" max="3081" width="14.42578125" style="13" customWidth="1"/>
    <col min="3082" max="3324" width="9.140625" style="13"/>
    <col min="3325" max="3325" width="48.5703125" style="13" customWidth="1"/>
    <col min="3326" max="3326" width="18" style="13" customWidth="1"/>
    <col min="3327" max="3327" width="9" style="13" customWidth="1"/>
    <col min="3328" max="3329" width="9.140625" style="13" customWidth="1"/>
    <col min="3330" max="3330" width="10.42578125" style="13" bestFit="1" customWidth="1"/>
    <col min="3331" max="3332" width="9.140625" style="13" customWidth="1"/>
    <col min="3333" max="3333" width="13.85546875" style="13" customWidth="1"/>
    <col min="3334" max="3334" width="15.28515625" style="13" customWidth="1"/>
    <col min="3335" max="3335" width="13.5703125" style="13" customWidth="1"/>
    <col min="3336" max="3336" width="13.7109375" style="13" customWidth="1"/>
    <col min="3337" max="3337" width="14.42578125" style="13" customWidth="1"/>
    <col min="3338" max="3580" width="9.140625" style="13"/>
    <col min="3581" max="3581" width="48.5703125" style="13" customWidth="1"/>
    <col min="3582" max="3582" width="18" style="13" customWidth="1"/>
    <col min="3583" max="3583" width="9" style="13" customWidth="1"/>
    <col min="3584" max="3585" width="9.140625" style="13" customWidth="1"/>
    <col min="3586" max="3586" width="10.42578125" style="13" bestFit="1" customWidth="1"/>
    <col min="3587" max="3588" width="9.140625" style="13" customWidth="1"/>
    <col min="3589" max="3589" width="13.85546875" style="13" customWidth="1"/>
    <col min="3590" max="3590" width="15.28515625" style="13" customWidth="1"/>
    <col min="3591" max="3591" width="13.5703125" style="13" customWidth="1"/>
    <col min="3592" max="3592" width="13.7109375" style="13" customWidth="1"/>
    <col min="3593" max="3593" width="14.42578125" style="13" customWidth="1"/>
    <col min="3594" max="3836" width="9.140625" style="13"/>
    <col min="3837" max="3837" width="48.5703125" style="13" customWidth="1"/>
    <col min="3838" max="3838" width="18" style="13" customWidth="1"/>
    <col min="3839" max="3839" width="9" style="13" customWidth="1"/>
    <col min="3840" max="3841" width="9.140625" style="13" customWidth="1"/>
    <col min="3842" max="3842" width="10.42578125" style="13" bestFit="1" customWidth="1"/>
    <col min="3843" max="3844" width="9.140625" style="13" customWidth="1"/>
    <col min="3845" max="3845" width="13.85546875" style="13" customWidth="1"/>
    <col min="3846" max="3846" width="15.28515625" style="13" customWidth="1"/>
    <col min="3847" max="3847" width="13.5703125" style="13" customWidth="1"/>
    <col min="3848" max="3848" width="13.7109375" style="13" customWidth="1"/>
    <col min="3849" max="3849" width="14.42578125" style="13" customWidth="1"/>
    <col min="3850" max="4092" width="9.140625" style="13"/>
    <col min="4093" max="4093" width="48.5703125" style="13" customWidth="1"/>
    <col min="4094" max="4094" width="18" style="13" customWidth="1"/>
    <col min="4095" max="4095" width="9" style="13" customWidth="1"/>
    <col min="4096" max="4097" width="9.140625" style="13" customWidth="1"/>
    <col min="4098" max="4098" width="10.42578125" style="13" bestFit="1" customWidth="1"/>
    <col min="4099" max="4100" width="9.140625" style="13" customWidth="1"/>
    <col min="4101" max="4101" width="13.85546875" style="13" customWidth="1"/>
    <col min="4102" max="4102" width="15.28515625" style="13" customWidth="1"/>
    <col min="4103" max="4103" width="13.5703125" style="13" customWidth="1"/>
    <col min="4104" max="4104" width="13.7109375" style="13" customWidth="1"/>
    <col min="4105" max="4105" width="14.42578125" style="13" customWidth="1"/>
    <col min="4106" max="4348" width="9.140625" style="13"/>
    <col min="4349" max="4349" width="48.5703125" style="13" customWidth="1"/>
    <col min="4350" max="4350" width="18" style="13" customWidth="1"/>
    <col min="4351" max="4351" width="9" style="13" customWidth="1"/>
    <col min="4352" max="4353" width="9.140625" style="13" customWidth="1"/>
    <col min="4354" max="4354" width="10.42578125" style="13" bestFit="1" customWidth="1"/>
    <col min="4355" max="4356" width="9.140625" style="13" customWidth="1"/>
    <col min="4357" max="4357" width="13.85546875" style="13" customWidth="1"/>
    <col min="4358" max="4358" width="15.28515625" style="13" customWidth="1"/>
    <col min="4359" max="4359" width="13.5703125" style="13" customWidth="1"/>
    <col min="4360" max="4360" width="13.7109375" style="13" customWidth="1"/>
    <col min="4361" max="4361" width="14.42578125" style="13" customWidth="1"/>
    <col min="4362" max="4604" width="9.140625" style="13"/>
    <col min="4605" max="4605" width="48.5703125" style="13" customWidth="1"/>
    <col min="4606" max="4606" width="18" style="13" customWidth="1"/>
    <col min="4607" max="4607" width="9" style="13" customWidth="1"/>
    <col min="4608" max="4609" width="9.140625" style="13" customWidth="1"/>
    <col min="4610" max="4610" width="10.42578125" style="13" bestFit="1" customWidth="1"/>
    <col min="4611" max="4612" width="9.140625" style="13" customWidth="1"/>
    <col min="4613" max="4613" width="13.85546875" style="13" customWidth="1"/>
    <col min="4614" max="4614" width="15.28515625" style="13" customWidth="1"/>
    <col min="4615" max="4615" width="13.5703125" style="13" customWidth="1"/>
    <col min="4616" max="4616" width="13.7109375" style="13" customWidth="1"/>
    <col min="4617" max="4617" width="14.42578125" style="13" customWidth="1"/>
    <col min="4618" max="4860" width="9.140625" style="13"/>
    <col min="4861" max="4861" width="48.5703125" style="13" customWidth="1"/>
    <col min="4862" max="4862" width="18" style="13" customWidth="1"/>
    <col min="4863" max="4863" width="9" style="13" customWidth="1"/>
    <col min="4864" max="4865" width="9.140625" style="13" customWidth="1"/>
    <col min="4866" max="4866" width="10.42578125" style="13" bestFit="1" customWidth="1"/>
    <col min="4867" max="4868" width="9.140625" style="13" customWidth="1"/>
    <col min="4869" max="4869" width="13.85546875" style="13" customWidth="1"/>
    <col min="4870" max="4870" width="15.28515625" style="13" customWidth="1"/>
    <col min="4871" max="4871" width="13.5703125" style="13" customWidth="1"/>
    <col min="4872" max="4872" width="13.7109375" style="13" customWidth="1"/>
    <col min="4873" max="4873" width="14.42578125" style="13" customWidth="1"/>
    <col min="4874" max="5116" width="9.140625" style="13"/>
    <col min="5117" max="5117" width="48.5703125" style="13" customWidth="1"/>
    <col min="5118" max="5118" width="18" style="13" customWidth="1"/>
    <col min="5119" max="5119" width="9" style="13" customWidth="1"/>
    <col min="5120" max="5121" width="9.140625" style="13" customWidth="1"/>
    <col min="5122" max="5122" width="10.42578125" style="13" bestFit="1" customWidth="1"/>
    <col min="5123" max="5124" width="9.140625" style="13" customWidth="1"/>
    <col min="5125" max="5125" width="13.85546875" style="13" customWidth="1"/>
    <col min="5126" max="5126" width="15.28515625" style="13" customWidth="1"/>
    <col min="5127" max="5127" width="13.5703125" style="13" customWidth="1"/>
    <col min="5128" max="5128" width="13.7109375" style="13" customWidth="1"/>
    <col min="5129" max="5129" width="14.42578125" style="13" customWidth="1"/>
    <col min="5130" max="5372" width="9.140625" style="13"/>
    <col min="5373" max="5373" width="48.5703125" style="13" customWidth="1"/>
    <col min="5374" max="5374" width="18" style="13" customWidth="1"/>
    <col min="5375" max="5375" width="9" style="13" customWidth="1"/>
    <col min="5376" max="5377" width="9.140625" style="13" customWidth="1"/>
    <col min="5378" max="5378" width="10.42578125" style="13" bestFit="1" customWidth="1"/>
    <col min="5379" max="5380" width="9.140625" style="13" customWidth="1"/>
    <col min="5381" max="5381" width="13.85546875" style="13" customWidth="1"/>
    <col min="5382" max="5382" width="15.28515625" style="13" customWidth="1"/>
    <col min="5383" max="5383" width="13.5703125" style="13" customWidth="1"/>
    <col min="5384" max="5384" width="13.7109375" style="13" customWidth="1"/>
    <col min="5385" max="5385" width="14.42578125" style="13" customWidth="1"/>
    <col min="5386" max="5628" width="9.140625" style="13"/>
    <col min="5629" max="5629" width="48.5703125" style="13" customWidth="1"/>
    <col min="5630" max="5630" width="18" style="13" customWidth="1"/>
    <col min="5631" max="5631" width="9" style="13" customWidth="1"/>
    <col min="5632" max="5633" width="9.140625" style="13" customWidth="1"/>
    <col min="5634" max="5634" width="10.42578125" style="13" bestFit="1" customWidth="1"/>
    <col min="5635" max="5636" width="9.140625" style="13" customWidth="1"/>
    <col min="5637" max="5637" width="13.85546875" style="13" customWidth="1"/>
    <col min="5638" max="5638" width="15.28515625" style="13" customWidth="1"/>
    <col min="5639" max="5639" width="13.5703125" style="13" customWidth="1"/>
    <col min="5640" max="5640" width="13.7109375" style="13" customWidth="1"/>
    <col min="5641" max="5641" width="14.42578125" style="13" customWidth="1"/>
    <col min="5642" max="5884" width="9.140625" style="13"/>
    <col min="5885" max="5885" width="48.5703125" style="13" customWidth="1"/>
    <col min="5886" max="5886" width="18" style="13" customWidth="1"/>
    <col min="5887" max="5887" width="9" style="13" customWidth="1"/>
    <col min="5888" max="5889" width="9.140625" style="13" customWidth="1"/>
    <col min="5890" max="5890" width="10.42578125" style="13" bestFit="1" customWidth="1"/>
    <col min="5891" max="5892" width="9.140625" style="13" customWidth="1"/>
    <col min="5893" max="5893" width="13.85546875" style="13" customWidth="1"/>
    <col min="5894" max="5894" width="15.28515625" style="13" customWidth="1"/>
    <col min="5895" max="5895" width="13.5703125" style="13" customWidth="1"/>
    <col min="5896" max="5896" width="13.7109375" style="13" customWidth="1"/>
    <col min="5897" max="5897" width="14.42578125" style="13" customWidth="1"/>
    <col min="5898" max="6140" width="9.140625" style="13"/>
    <col min="6141" max="6141" width="48.5703125" style="13" customWidth="1"/>
    <col min="6142" max="6142" width="18" style="13" customWidth="1"/>
    <col min="6143" max="6143" width="9" style="13" customWidth="1"/>
    <col min="6144" max="6145" width="9.140625" style="13" customWidth="1"/>
    <col min="6146" max="6146" width="10.42578125" style="13" bestFit="1" customWidth="1"/>
    <col min="6147" max="6148" width="9.140625" style="13" customWidth="1"/>
    <col min="6149" max="6149" width="13.85546875" style="13" customWidth="1"/>
    <col min="6150" max="6150" width="15.28515625" style="13" customWidth="1"/>
    <col min="6151" max="6151" width="13.5703125" style="13" customWidth="1"/>
    <col min="6152" max="6152" width="13.7109375" style="13" customWidth="1"/>
    <col min="6153" max="6153" width="14.42578125" style="13" customWidth="1"/>
    <col min="6154" max="6396" width="9.140625" style="13"/>
    <col min="6397" max="6397" width="48.5703125" style="13" customWidth="1"/>
    <col min="6398" max="6398" width="18" style="13" customWidth="1"/>
    <col min="6399" max="6399" width="9" style="13" customWidth="1"/>
    <col min="6400" max="6401" width="9.140625" style="13" customWidth="1"/>
    <col min="6402" max="6402" width="10.42578125" style="13" bestFit="1" customWidth="1"/>
    <col min="6403" max="6404" width="9.140625" style="13" customWidth="1"/>
    <col min="6405" max="6405" width="13.85546875" style="13" customWidth="1"/>
    <col min="6406" max="6406" width="15.28515625" style="13" customWidth="1"/>
    <col min="6407" max="6407" width="13.5703125" style="13" customWidth="1"/>
    <col min="6408" max="6408" width="13.7109375" style="13" customWidth="1"/>
    <col min="6409" max="6409" width="14.42578125" style="13" customWidth="1"/>
    <col min="6410" max="6652" width="9.140625" style="13"/>
    <col min="6653" max="6653" width="48.5703125" style="13" customWidth="1"/>
    <col min="6654" max="6654" width="18" style="13" customWidth="1"/>
    <col min="6655" max="6655" width="9" style="13" customWidth="1"/>
    <col min="6656" max="6657" width="9.140625" style="13" customWidth="1"/>
    <col min="6658" max="6658" width="10.42578125" style="13" bestFit="1" customWidth="1"/>
    <col min="6659" max="6660" width="9.140625" style="13" customWidth="1"/>
    <col min="6661" max="6661" width="13.85546875" style="13" customWidth="1"/>
    <col min="6662" max="6662" width="15.28515625" style="13" customWidth="1"/>
    <col min="6663" max="6663" width="13.5703125" style="13" customWidth="1"/>
    <col min="6664" max="6664" width="13.7109375" style="13" customWidth="1"/>
    <col min="6665" max="6665" width="14.42578125" style="13" customWidth="1"/>
    <col min="6666" max="6908" width="9.140625" style="13"/>
    <col min="6909" max="6909" width="48.5703125" style="13" customWidth="1"/>
    <col min="6910" max="6910" width="18" style="13" customWidth="1"/>
    <col min="6911" max="6911" width="9" style="13" customWidth="1"/>
    <col min="6912" max="6913" width="9.140625" style="13" customWidth="1"/>
    <col min="6914" max="6914" width="10.42578125" style="13" bestFit="1" customWidth="1"/>
    <col min="6915" max="6916" width="9.140625" style="13" customWidth="1"/>
    <col min="6917" max="6917" width="13.85546875" style="13" customWidth="1"/>
    <col min="6918" max="6918" width="15.28515625" style="13" customWidth="1"/>
    <col min="6919" max="6919" width="13.5703125" style="13" customWidth="1"/>
    <col min="6920" max="6920" width="13.7109375" style="13" customWidth="1"/>
    <col min="6921" max="6921" width="14.42578125" style="13" customWidth="1"/>
    <col min="6922" max="7164" width="9.140625" style="13"/>
    <col min="7165" max="7165" width="48.5703125" style="13" customWidth="1"/>
    <col min="7166" max="7166" width="18" style="13" customWidth="1"/>
    <col min="7167" max="7167" width="9" style="13" customWidth="1"/>
    <col min="7168" max="7169" width="9.140625" style="13" customWidth="1"/>
    <col min="7170" max="7170" width="10.42578125" style="13" bestFit="1" customWidth="1"/>
    <col min="7171" max="7172" width="9.140625" style="13" customWidth="1"/>
    <col min="7173" max="7173" width="13.85546875" style="13" customWidth="1"/>
    <col min="7174" max="7174" width="15.28515625" style="13" customWidth="1"/>
    <col min="7175" max="7175" width="13.5703125" style="13" customWidth="1"/>
    <col min="7176" max="7176" width="13.7109375" style="13" customWidth="1"/>
    <col min="7177" max="7177" width="14.42578125" style="13" customWidth="1"/>
    <col min="7178" max="7420" width="9.140625" style="13"/>
    <col min="7421" max="7421" width="48.5703125" style="13" customWidth="1"/>
    <col min="7422" max="7422" width="18" style="13" customWidth="1"/>
    <col min="7423" max="7423" width="9" style="13" customWidth="1"/>
    <col min="7424" max="7425" width="9.140625" style="13" customWidth="1"/>
    <col min="7426" max="7426" width="10.42578125" style="13" bestFit="1" customWidth="1"/>
    <col min="7427" max="7428" width="9.140625" style="13" customWidth="1"/>
    <col min="7429" max="7429" width="13.85546875" style="13" customWidth="1"/>
    <col min="7430" max="7430" width="15.28515625" style="13" customWidth="1"/>
    <col min="7431" max="7431" width="13.5703125" style="13" customWidth="1"/>
    <col min="7432" max="7432" width="13.7109375" style="13" customWidth="1"/>
    <col min="7433" max="7433" width="14.42578125" style="13" customWidth="1"/>
    <col min="7434" max="7676" width="9.140625" style="13"/>
    <col min="7677" max="7677" width="48.5703125" style="13" customWidth="1"/>
    <col min="7678" max="7678" width="18" style="13" customWidth="1"/>
    <col min="7679" max="7679" width="9" style="13" customWidth="1"/>
    <col min="7680" max="7681" width="9.140625" style="13" customWidth="1"/>
    <col min="7682" max="7682" width="10.42578125" style="13" bestFit="1" customWidth="1"/>
    <col min="7683" max="7684" width="9.140625" style="13" customWidth="1"/>
    <col min="7685" max="7685" width="13.85546875" style="13" customWidth="1"/>
    <col min="7686" max="7686" width="15.28515625" style="13" customWidth="1"/>
    <col min="7687" max="7687" width="13.5703125" style="13" customWidth="1"/>
    <col min="7688" max="7688" width="13.7109375" style="13" customWidth="1"/>
    <col min="7689" max="7689" width="14.42578125" style="13" customWidth="1"/>
    <col min="7690" max="7932" width="9.140625" style="13"/>
    <col min="7933" max="7933" width="48.5703125" style="13" customWidth="1"/>
    <col min="7934" max="7934" width="18" style="13" customWidth="1"/>
    <col min="7935" max="7935" width="9" style="13" customWidth="1"/>
    <col min="7936" max="7937" width="9.140625" style="13" customWidth="1"/>
    <col min="7938" max="7938" width="10.42578125" style="13" bestFit="1" customWidth="1"/>
    <col min="7939" max="7940" width="9.140625" style="13" customWidth="1"/>
    <col min="7941" max="7941" width="13.85546875" style="13" customWidth="1"/>
    <col min="7942" max="7942" width="15.28515625" style="13" customWidth="1"/>
    <col min="7943" max="7943" width="13.5703125" style="13" customWidth="1"/>
    <col min="7944" max="7944" width="13.7109375" style="13" customWidth="1"/>
    <col min="7945" max="7945" width="14.42578125" style="13" customWidth="1"/>
    <col min="7946" max="8188" width="9.140625" style="13"/>
    <col min="8189" max="8189" width="48.5703125" style="13" customWidth="1"/>
    <col min="8190" max="8190" width="18" style="13" customWidth="1"/>
    <col min="8191" max="8191" width="9" style="13" customWidth="1"/>
    <col min="8192" max="8193" width="9.140625" style="13" customWidth="1"/>
    <col min="8194" max="8194" width="10.42578125" style="13" bestFit="1" customWidth="1"/>
    <col min="8195" max="8196" width="9.140625" style="13" customWidth="1"/>
    <col min="8197" max="8197" width="13.85546875" style="13" customWidth="1"/>
    <col min="8198" max="8198" width="15.28515625" style="13" customWidth="1"/>
    <col min="8199" max="8199" width="13.5703125" style="13" customWidth="1"/>
    <col min="8200" max="8200" width="13.7109375" style="13" customWidth="1"/>
    <col min="8201" max="8201" width="14.42578125" style="13" customWidth="1"/>
    <col min="8202" max="8444" width="9.140625" style="13"/>
    <col min="8445" max="8445" width="48.5703125" style="13" customWidth="1"/>
    <col min="8446" max="8446" width="18" style="13" customWidth="1"/>
    <col min="8447" max="8447" width="9" style="13" customWidth="1"/>
    <col min="8448" max="8449" width="9.140625" style="13" customWidth="1"/>
    <col min="8450" max="8450" width="10.42578125" style="13" bestFit="1" customWidth="1"/>
    <col min="8451" max="8452" width="9.140625" style="13" customWidth="1"/>
    <col min="8453" max="8453" width="13.85546875" style="13" customWidth="1"/>
    <col min="8454" max="8454" width="15.28515625" style="13" customWidth="1"/>
    <col min="8455" max="8455" width="13.5703125" style="13" customWidth="1"/>
    <col min="8456" max="8456" width="13.7109375" style="13" customWidth="1"/>
    <col min="8457" max="8457" width="14.42578125" style="13" customWidth="1"/>
    <col min="8458" max="8700" width="9.140625" style="13"/>
    <col min="8701" max="8701" width="48.5703125" style="13" customWidth="1"/>
    <col min="8702" max="8702" width="18" style="13" customWidth="1"/>
    <col min="8703" max="8703" width="9" style="13" customWidth="1"/>
    <col min="8704" max="8705" width="9.140625" style="13" customWidth="1"/>
    <col min="8706" max="8706" width="10.42578125" style="13" bestFit="1" customWidth="1"/>
    <col min="8707" max="8708" width="9.140625" style="13" customWidth="1"/>
    <col min="8709" max="8709" width="13.85546875" style="13" customWidth="1"/>
    <col min="8710" max="8710" width="15.28515625" style="13" customWidth="1"/>
    <col min="8711" max="8711" width="13.5703125" style="13" customWidth="1"/>
    <col min="8712" max="8712" width="13.7109375" style="13" customWidth="1"/>
    <col min="8713" max="8713" width="14.42578125" style="13" customWidth="1"/>
    <col min="8714" max="8956" width="9.140625" style="13"/>
    <col min="8957" max="8957" width="48.5703125" style="13" customWidth="1"/>
    <col min="8958" max="8958" width="18" style="13" customWidth="1"/>
    <col min="8959" max="8959" width="9" style="13" customWidth="1"/>
    <col min="8960" max="8961" width="9.140625" style="13" customWidth="1"/>
    <col min="8962" max="8962" width="10.42578125" style="13" bestFit="1" customWidth="1"/>
    <col min="8963" max="8964" width="9.140625" style="13" customWidth="1"/>
    <col min="8965" max="8965" width="13.85546875" style="13" customWidth="1"/>
    <col min="8966" max="8966" width="15.28515625" style="13" customWidth="1"/>
    <col min="8967" max="8967" width="13.5703125" style="13" customWidth="1"/>
    <col min="8968" max="8968" width="13.7109375" style="13" customWidth="1"/>
    <col min="8969" max="8969" width="14.42578125" style="13" customWidth="1"/>
    <col min="8970" max="9212" width="9.140625" style="13"/>
    <col min="9213" max="9213" width="48.5703125" style="13" customWidth="1"/>
    <col min="9214" max="9214" width="18" style="13" customWidth="1"/>
    <col min="9215" max="9215" width="9" style="13" customWidth="1"/>
    <col min="9216" max="9217" width="9.140625" style="13" customWidth="1"/>
    <col min="9218" max="9218" width="10.42578125" style="13" bestFit="1" customWidth="1"/>
    <col min="9219" max="9220" width="9.140625" style="13" customWidth="1"/>
    <col min="9221" max="9221" width="13.85546875" style="13" customWidth="1"/>
    <col min="9222" max="9222" width="15.28515625" style="13" customWidth="1"/>
    <col min="9223" max="9223" width="13.5703125" style="13" customWidth="1"/>
    <col min="9224" max="9224" width="13.7109375" style="13" customWidth="1"/>
    <col min="9225" max="9225" width="14.42578125" style="13" customWidth="1"/>
    <col min="9226" max="9468" width="9.140625" style="13"/>
    <col min="9469" max="9469" width="48.5703125" style="13" customWidth="1"/>
    <col min="9470" max="9470" width="18" style="13" customWidth="1"/>
    <col min="9471" max="9471" width="9" style="13" customWidth="1"/>
    <col min="9472" max="9473" width="9.140625" style="13" customWidth="1"/>
    <col min="9474" max="9474" width="10.42578125" style="13" bestFit="1" customWidth="1"/>
    <col min="9475" max="9476" width="9.140625" style="13" customWidth="1"/>
    <col min="9477" max="9477" width="13.85546875" style="13" customWidth="1"/>
    <col min="9478" max="9478" width="15.28515625" style="13" customWidth="1"/>
    <col min="9479" max="9479" width="13.5703125" style="13" customWidth="1"/>
    <col min="9480" max="9480" width="13.7109375" style="13" customWidth="1"/>
    <col min="9481" max="9481" width="14.42578125" style="13" customWidth="1"/>
    <col min="9482" max="9724" width="9.140625" style="13"/>
    <col min="9725" max="9725" width="48.5703125" style="13" customWidth="1"/>
    <col min="9726" max="9726" width="18" style="13" customWidth="1"/>
    <col min="9727" max="9727" width="9" style="13" customWidth="1"/>
    <col min="9728" max="9729" width="9.140625" style="13" customWidth="1"/>
    <col min="9730" max="9730" width="10.42578125" style="13" bestFit="1" customWidth="1"/>
    <col min="9731" max="9732" width="9.140625" style="13" customWidth="1"/>
    <col min="9733" max="9733" width="13.85546875" style="13" customWidth="1"/>
    <col min="9734" max="9734" width="15.28515625" style="13" customWidth="1"/>
    <col min="9735" max="9735" width="13.5703125" style="13" customWidth="1"/>
    <col min="9736" max="9736" width="13.7109375" style="13" customWidth="1"/>
    <col min="9737" max="9737" width="14.42578125" style="13" customWidth="1"/>
    <col min="9738" max="9980" width="9.140625" style="13"/>
    <col min="9981" max="9981" width="48.5703125" style="13" customWidth="1"/>
    <col min="9982" max="9982" width="18" style="13" customWidth="1"/>
    <col min="9983" max="9983" width="9" style="13" customWidth="1"/>
    <col min="9984" max="9985" width="9.140625" style="13" customWidth="1"/>
    <col min="9986" max="9986" width="10.42578125" style="13" bestFit="1" customWidth="1"/>
    <col min="9987" max="9988" width="9.140625" style="13" customWidth="1"/>
    <col min="9989" max="9989" width="13.85546875" style="13" customWidth="1"/>
    <col min="9990" max="9990" width="15.28515625" style="13" customWidth="1"/>
    <col min="9991" max="9991" width="13.5703125" style="13" customWidth="1"/>
    <col min="9992" max="9992" width="13.7109375" style="13" customWidth="1"/>
    <col min="9993" max="9993" width="14.42578125" style="13" customWidth="1"/>
    <col min="9994" max="10236" width="9.140625" style="13"/>
    <col min="10237" max="10237" width="48.5703125" style="13" customWidth="1"/>
    <col min="10238" max="10238" width="18" style="13" customWidth="1"/>
    <col min="10239" max="10239" width="9" style="13" customWidth="1"/>
    <col min="10240" max="10241" width="9.140625" style="13" customWidth="1"/>
    <col min="10242" max="10242" width="10.42578125" style="13" bestFit="1" customWidth="1"/>
    <col min="10243" max="10244" width="9.140625" style="13" customWidth="1"/>
    <col min="10245" max="10245" width="13.85546875" style="13" customWidth="1"/>
    <col min="10246" max="10246" width="15.28515625" style="13" customWidth="1"/>
    <col min="10247" max="10247" width="13.5703125" style="13" customWidth="1"/>
    <col min="10248" max="10248" width="13.7109375" style="13" customWidth="1"/>
    <col min="10249" max="10249" width="14.42578125" style="13" customWidth="1"/>
    <col min="10250" max="10492" width="9.140625" style="13"/>
    <col min="10493" max="10493" width="48.5703125" style="13" customWidth="1"/>
    <col min="10494" max="10494" width="18" style="13" customWidth="1"/>
    <col min="10495" max="10495" width="9" style="13" customWidth="1"/>
    <col min="10496" max="10497" width="9.140625" style="13" customWidth="1"/>
    <col min="10498" max="10498" width="10.42578125" style="13" bestFit="1" customWidth="1"/>
    <col min="10499" max="10500" width="9.140625" style="13" customWidth="1"/>
    <col min="10501" max="10501" width="13.85546875" style="13" customWidth="1"/>
    <col min="10502" max="10502" width="15.28515625" style="13" customWidth="1"/>
    <col min="10503" max="10503" width="13.5703125" style="13" customWidth="1"/>
    <col min="10504" max="10504" width="13.7109375" style="13" customWidth="1"/>
    <col min="10505" max="10505" width="14.42578125" style="13" customWidth="1"/>
    <col min="10506" max="10748" width="9.140625" style="13"/>
    <col min="10749" max="10749" width="48.5703125" style="13" customWidth="1"/>
    <col min="10750" max="10750" width="18" style="13" customWidth="1"/>
    <col min="10751" max="10751" width="9" style="13" customWidth="1"/>
    <col min="10752" max="10753" width="9.140625" style="13" customWidth="1"/>
    <col min="10754" max="10754" width="10.42578125" style="13" bestFit="1" customWidth="1"/>
    <col min="10755" max="10756" width="9.140625" style="13" customWidth="1"/>
    <col min="10757" max="10757" width="13.85546875" style="13" customWidth="1"/>
    <col min="10758" max="10758" width="15.28515625" style="13" customWidth="1"/>
    <col min="10759" max="10759" width="13.5703125" style="13" customWidth="1"/>
    <col min="10760" max="10760" width="13.7109375" style="13" customWidth="1"/>
    <col min="10761" max="10761" width="14.42578125" style="13" customWidth="1"/>
    <col min="10762" max="11004" width="9.140625" style="13"/>
    <col min="11005" max="11005" width="48.5703125" style="13" customWidth="1"/>
    <col min="11006" max="11006" width="18" style="13" customWidth="1"/>
    <col min="11007" max="11007" width="9" style="13" customWidth="1"/>
    <col min="11008" max="11009" width="9.140625" style="13" customWidth="1"/>
    <col min="11010" max="11010" width="10.42578125" style="13" bestFit="1" customWidth="1"/>
    <col min="11011" max="11012" width="9.140625" style="13" customWidth="1"/>
    <col min="11013" max="11013" width="13.85546875" style="13" customWidth="1"/>
    <col min="11014" max="11014" width="15.28515625" style="13" customWidth="1"/>
    <col min="11015" max="11015" width="13.5703125" style="13" customWidth="1"/>
    <col min="11016" max="11016" width="13.7109375" style="13" customWidth="1"/>
    <col min="11017" max="11017" width="14.42578125" style="13" customWidth="1"/>
    <col min="11018" max="11260" width="9.140625" style="13"/>
    <col min="11261" max="11261" width="48.5703125" style="13" customWidth="1"/>
    <col min="11262" max="11262" width="18" style="13" customWidth="1"/>
    <col min="11263" max="11263" width="9" style="13" customWidth="1"/>
    <col min="11264" max="11265" width="9.140625" style="13" customWidth="1"/>
    <col min="11266" max="11266" width="10.42578125" style="13" bestFit="1" customWidth="1"/>
    <col min="11267" max="11268" width="9.140625" style="13" customWidth="1"/>
    <col min="11269" max="11269" width="13.85546875" style="13" customWidth="1"/>
    <col min="11270" max="11270" width="15.28515625" style="13" customWidth="1"/>
    <col min="11271" max="11271" width="13.5703125" style="13" customWidth="1"/>
    <col min="11272" max="11272" width="13.7109375" style="13" customWidth="1"/>
    <col min="11273" max="11273" width="14.42578125" style="13" customWidth="1"/>
    <col min="11274" max="11516" width="9.140625" style="13"/>
    <col min="11517" max="11517" width="48.5703125" style="13" customWidth="1"/>
    <col min="11518" max="11518" width="18" style="13" customWidth="1"/>
    <col min="11519" max="11519" width="9" style="13" customWidth="1"/>
    <col min="11520" max="11521" width="9.140625" style="13" customWidth="1"/>
    <col min="11522" max="11522" width="10.42578125" style="13" bestFit="1" customWidth="1"/>
    <col min="11523" max="11524" width="9.140625" style="13" customWidth="1"/>
    <col min="11525" max="11525" width="13.85546875" style="13" customWidth="1"/>
    <col min="11526" max="11526" width="15.28515625" style="13" customWidth="1"/>
    <col min="11527" max="11527" width="13.5703125" style="13" customWidth="1"/>
    <col min="11528" max="11528" width="13.7109375" style="13" customWidth="1"/>
    <col min="11529" max="11529" width="14.42578125" style="13" customWidth="1"/>
    <col min="11530" max="11772" width="9.140625" style="13"/>
    <col min="11773" max="11773" width="48.5703125" style="13" customWidth="1"/>
    <col min="11774" max="11774" width="18" style="13" customWidth="1"/>
    <col min="11775" max="11775" width="9" style="13" customWidth="1"/>
    <col min="11776" max="11777" width="9.140625" style="13" customWidth="1"/>
    <col min="11778" max="11778" width="10.42578125" style="13" bestFit="1" customWidth="1"/>
    <col min="11779" max="11780" width="9.140625" style="13" customWidth="1"/>
    <col min="11781" max="11781" width="13.85546875" style="13" customWidth="1"/>
    <col min="11782" max="11782" width="15.28515625" style="13" customWidth="1"/>
    <col min="11783" max="11783" width="13.5703125" style="13" customWidth="1"/>
    <col min="11784" max="11784" width="13.7109375" style="13" customWidth="1"/>
    <col min="11785" max="11785" width="14.42578125" style="13" customWidth="1"/>
    <col min="11786" max="12028" width="9.140625" style="13"/>
    <col min="12029" max="12029" width="48.5703125" style="13" customWidth="1"/>
    <col min="12030" max="12030" width="18" style="13" customWidth="1"/>
    <col min="12031" max="12031" width="9" style="13" customWidth="1"/>
    <col min="12032" max="12033" width="9.140625" style="13" customWidth="1"/>
    <col min="12034" max="12034" width="10.42578125" style="13" bestFit="1" customWidth="1"/>
    <col min="12035" max="12036" width="9.140625" style="13" customWidth="1"/>
    <col min="12037" max="12037" width="13.85546875" style="13" customWidth="1"/>
    <col min="12038" max="12038" width="15.28515625" style="13" customWidth="1"/>
    <col min="12039" max="12039" width="13.5703125" style="13" customWidth="1"/>
    <col min="12040" max="12040" width="13.7109375" style="13" customWidth="1"/>
    <col min="12041" max="12041" width="14.42578125" style="13" customWidth="1"/>
    <col min="12042" max="12284" width="9.140625" style="13"/>
    <col min="12285" max="12285" width="48.5703125" style="13" customWidth="1"/>
    <col min="12286" max="12286" width="18" style="13" customWidth="1"/>
    <col min="12287" max="12287" width="9" style="13" customWidth="1"/>
    <col min="12288" max="12289" width="9.140625" style="13" customWidth="1"/>
    <col min="12290" max="12290" width="10.42578125" style="13" bestFit="1" customWidth="1"/>
    <col min="12291" max="12292" width="9.140625" style="13" customWidth="1"/>
    <col min="12293" max="12293" width="13.85546875" style="13" customWidth="1"/>
    <col min="12294" max="12294" width="15.28515625" style="13" customWidth="1"/>
    <col min="12295" max="12295" width="13.5703125" style="13" customWidth="1"/>
    <col min="12296" max="12296" width="13.7109375" style="13" customWidth="1"/>
    <col min="12297" max="12297" width="14.42578125" style="13" customWidth="1"/>
    <col min="12298" max="12540" width="9.140625" style="13"/>
    <col min="12541" max="12541" width="48.5703125" style="13" customWidth="1"/>
    <col min="12542" max="12542" width="18" style="13" customWidth="1"/>
    <col min="12543" max="12543" width="9" style="13" customWidth="1"/>
    <col min="12544" max="12545" width="9.140625" style="13" customWidth="1"/>
    <col min="12546" max="12546" width="10.42578125" style="13" bestFit="1" customWidth="1"/>
    <col min="12547" max="12548" width="9.140625" style="13" customWidth="1"/>
    <col min="12549" max="12549" width="13.85546875" style="13" customWidth="1"/>
    <col min="12550" max="12550" width="15.28515625" style="13" customWidth="1"/>
    <col min="12551" max="12551" width="13.5703125" style="13" customWidth="1"/>
    <col min="12552" max="12552" width="13.7109375" style="13" customWidth="1"/>
    <col min="12553" max="12553" width="14.42578125" style="13" customWidth="1"/>
    <col min="12554" max="12796" width="9.140625" style="13"/>
    <col min="12797" max="12797" width="48.5703125" style="13" customWidth="1"/>
    <col min="12798" max="12798" width="18" style="13" customWidth="1"/>
    <col min="12799" max="12799" width="9" style="13" customWidth="1"/>
    <col min="12800" max="12801" width="9.140625" style="13" customWidth="1"/>
    <col min="12802" max="12802" width="10.42578125" style="13" bestFit="1" customWidth="1"/>
    <col min="12803" max="12804" width="9.140625" style="13" customWidth="1"/>
    <col min="12805" max="12805" width="13.85546875" style="13" customWidth="1"/>
    <col min="12806" max="12806" width="15.28515625" style="13" customWidth="1"/>
    <col min="12807" max="12807" width="13.5703125" style="13" customWidth="1"/>
    <col min="12808" max="12808" width="13.7109375" style="13" customWidth="1"/>
    <col min="12809" max="12809" width="14.42578125" style="13" customWidth="1"/>
    <col min="12810" max="13052" width="9.140625" style="13"/>
    <col min="13053" max="13053" width="48.5703125" style="13" customWidth="1"/>
    <col min="13054" max="13054" width="18" style="13" customWidth="1"/>
    <col min="13055" max="13055" width="9" style="13" customWidth="1"/>
    <col min="13056" max="13057" width="9.140625" style="13" customWidth="1"/>
    <col min="13058" max="13058" width="10.42578125" style="13" bestFit="1" customWidth="1"/>
    <col min="13059" max="13060" width="9.140625" style="13" customWidth="1"/>
    <col min="13061" max="13061" width="13.85546875" style="13" customWidth="1"/>
    <col min="13062" max="13062" width="15.28515625" style="13" customWidth="1"/>
    <col min="13063" max="13063" width="13.5703125" style="13" customWidth="1"/>
    <col min="13064" max="13064" width="13.7109375" style="13" customWidth="1"/>
    <col min="13065" max="13065" width="14.42578125" style="13" customWidth="1"/>
    <col min="13066" max="13308" width="9.140625" style="13"/>
    <col min="13309" max="13309" width="48.5703125" style="13" customWidth="1"/>
    <col min="13310" max="13310" width="18" style="13" customWidth="1"/>
    <col min="13311" max="13311" width="9" style="13" customWidth="1"/>
    <col min="13312" max="13313" width="9.140625" style="13" customWidth="1"/>
    <col min="13314" max="13314" width="10.42578125" style="13" bestFit="1" customWidth="1"/>
    <col min="13315" max="13316" width="9.140625" style="13" customWidth="1"/>
    <col min="13317" max="13317" width="13.85546875" style="13" customWidth="1"/>
    <col min="13318" max="13318" width="15.28515625" style="13" customWidth="1"/>
    <col min="13319" max="13319" width="13.5703125" style="13" customWidth="1"/>
    <col min="13320" max="13320" width="13.7109375" style="13" customWidth="1"/>
    <col min="13321" max="13321" width="14.42578125" style="13" customWidth="1"/>
    <col min="13322" max="13564" width="9.140625" style="13"/>
    <col min="13565" max="13565" width="48.5703125" style="13" customWidth="1"/>
    <col min="13566" max="13566" width="18" style="13" customWidth="1"/>
    <col min="13567" max="13567" width="9" style="13" customWidth="1"/>
    <col min="13568" max="13569" width="9.140625" style="13" customWidth="1"/>
    <col min="13570" max="13570" width="10.42578125" style="13" bestFit="1" customWidth="1"/>
    <col min="13571" max="13572" width="9.140625" style="13" customWidth="1"/>
    <col min="13573" max="13573" width="13.85546875" style="13" customWidth="1"/>
    <col min="13574" max="13574" width="15.28515625" style="13" customWidth="1"/>
    <col min="13575" max="13575" width="13.5703125" style="13" customWidth="1"/>
    <col min="13576" max="13576" width="13.7109375" style="13" customWidth="1"/>
    <col min="13577" max="13577" width="14.42578125" style="13" customWidth="1"/>
    <col min="13578" max="13820" width="9.140625" style="13"/>
    <col min="13821" max="13821" width="48.5703125" style="13" customWidth="1"/>
    <col min="13822" max="13822" width="18" style="13" customWidth="1"/>
    <col min="13823" max="13823" width="9" style="13" customWidth="1"/>
    <col min="13824" max="13825" width="9.140625" style="13" customWidth="1"/>
    <col min="13826" max="13826" width="10.42578125" style="13" bestFit="1" customWidth="1"/>
    <col min="13827" max="13828" width="9.140625" style="13" customWidth="1"/>
    <col min="13829" max="13829" width="13.85546875" style="13" customWidth="1"/>
    <col min="13830" max="13830" width="15.28515625" style="13" customWidth="1"/>
    <col min="13831" max="13831" width="13.5703125" style="13" customWidth="1"/>
    <col min="13832" max="13832" width="13.7109375" style="13" customWidth="1"/>
    <col min="13833" max="13833" width="14.42578125" style="13" customWidth="1"/>
    <col min="13834" max="14076" width="9.140625" style="13"/>
    <col min="14077" max="14077" width="48.5703125" style="13" customWidth="1"/>
    <col min="14078" max="14078" width="18" style="13" customWidth="1"/>
    <col min="14079" max="14079" width="9" style="13" customWidth="1"/>
    <col min="14080" max="14081" width="9.140625" style="13" customWidth="1"/>
    <col min="14082" max="14082" width="10.42578125" style="13" bestFit="1" customWidth="1"/>
    <col min="14083" max="14084" width="9.140625" style="13" customWidth="1"/>
    <col min="14085" max="14085" width="13.85546875" style="13" customWidth="1"/>
    <col min="14086" max="14086" width="15.28515625" style="13" customWidth="1"/>
    <col min="14087" max="14087" width="13.5703125" style="13" customWidth="1"/>
    <col min="14088" max="14088" width="13.7109375" style="13" customWidth="1"/>
    <col min="14089" max="14089" width="14.42578125" style="13" customWidth="1"/>
    <col min="14090" max="14332" width="9.140625" style="13"/>
    <col min="14333" max="14333" width="48.5703125" style="13" customWidth="1"/>
    <col min="14334" max="14334" width="18" style="13" customWidth="1"/>
    <col min="14335" max="14335" width="9" style="13" customWidth="1"/>
    <col min="14336" max="14337" width="9.140625" style="13" customWidth="1"/>
    <col min="14338" max="14338" width="10.42578125" style="13" bestFit="1" customWidth="1"/>
    <col min="14339" max="14340" width="9.140625" style="13" customWidth="1"/>
    <col min="14341" max="14341" width="13.85546875" style="13" customWidth="1"/>
    <col min="14342" max="14342" width="15.28515625" style="13" customWidth="1"/>
    <col min="14343" max="14343" width="13.5703125" style="13" customWidth="1"/>
    <col min="14344" max="14344" width="13.7109375" style="13" customWidth="1"/>
    <col min="14345" max="14345" width="14.42578125" style="13" customWidth="1"/>
    <col min="14346" max="14588" width="9.140625" style="13"/>
    <col min="14589" max="14589" width="48.5703125" style="13" customWidth="1"/>
    <col min="14590" max="14590" width="18" style="13" customWidth="1"/>
    <col min="14591" max="14591" width="9" style="13" customWidth="1"/>
    <col min="14592" max="14593" width="9.140625" style="13" customWidth="1"/>
    <col min="14594" max="14594" width="10.42578125" style="13" bestFit="1" customWidth="1"/>
    <col min="14595" max="14596" width="9.140625" style="13" customWidth="1"/>
    <col min="14597" max="14597" width="13.85546875" style="13" customWidth="1"/>
    <col min="14598" max="14598" width="15.28515625" style="13" customWidth="1"/>
    <col min="14599" max="14599" width="13.5703125" style="13" customWidth="1"/>
    <col min="14600" max="14600" width="13.7109375" style="13" customWidth="1"/>
    <col min="14601" max="14601" width="14.42578125" style="13" customWidth="1"/>
    <col min="14602" max="14844" width="9.140625" style="13"/>
    <col min="14845" max="14845" width="48.5703125" style="13" customWidth="1"/>
    <col min="14846" max="14846" width="18" style="13" customWidth="1"/>
    <col min="14847" max="14847" width="9" style="13" customWidth="1"/>
    <col min="14848" max="14849" width="9.140625" style="13" customWidth="1"/>
    <col min="14850" max="14850" width="10.42578125" style="13" bestFit="1" customWidth="1"/>
    <col min="14851" max="14852" width="9.140625" style="13" customWidth="1"/>
    <col min="14853" max="14853" width="13.85546875" style="13" customWidth="1"/>
    <col min="14854" max="14854" width="15.28515625" style="13" customWidth="1"/>
    <col min="14855" max="14855" width="13.5703125" style="13" customWidth="1"/>
    <col min="14856" max="14856" width="13.7109375" style="13" customWidth="1"/>
    <col min="14857" max="14857" width="14.42578125" style="13" customWidth="1"/>
    <col min="14858" max="15100" width="9.140625" style="13"/>
    <col min="15101" max="15101" width="48.5703125" style="13" customWidth="1"/>
    <col min="15102" max="15102" width="18" style="13" customWidth="1"/>
    <col min="15103" max="15103" width="9" style="13" customWidth="1"/>
    <col min="15104" max="15105" width="9.140625" style="13" customWidth="1"/>
    <col min="15106" max="15106" width="10.42578125" style="13" bestFit="1" customWidth="1"/>
    <col min="15107" max="15108" width="9.140625" style="13" customWidth="1"/>
    <col min="15109" max="15109" width="13.85546875" style="13" customWidth="1"/>
    <col min="15110" max="15110" width="15.28515625" style="13" customWidth="1"/>
    <col min="15111" max="15111" width="13.5703125" style="13" customWidth="1"/>
    <col min="15112" max="15112" width="13.7109375" style="13" customWidth="1"/>
    <col min="15113" max="15113" width="14.42578125" style="13" customWidth="1"/>
    <col min="15114" max="15356" width="9.140625" style="13"/>
    <col min="15357" max="15357" width="48.5703125" style="13" customWidth="1"/>
    <col min="15358" max="15358" width="18" style="13" customWidth="1"/>
    <col min="15359" max="15359" width="9" style="13" customWidth="1"/>
    <col min="15360" max="15361" width="9.140625" style="13" customWidth="1"/>
    <col min="15362" max="15362" width="10.42578125" style="13" bestFit="1" customWidth="1"/>
    <col min="15363" max="15364" width="9.140625" style="13" customWidth="1"/>
    <col min="15365" max="15365" width="13.85546875" style="13" customWidth="1"/>
    <col min="15366" max="15366" width="15.28515625" style="13" customWidth="1"/>
    <col min="15367" max="15367" width="13.5703125" style="13" customWidth="1"/>
    <col min="15368" max="15368" width="13.7109375" style="13" customWidth="1"/>
    <col min="15369" max="15369" width="14.42578125" style="13" customWidth="1"/>
    <col min="15370" max="15612" width="9.140625" style="13"/>
    <col min="15613" max="15613" width="48.5703125" style="13" customWidth="1"/>
    <col min="15614" max="15614" width="18" style="13" customWidth="1"/>
    <col min="15615" max="15615" width="9" style="13" customWidth="1"/>
    <col min="15616" max="15617" width="9.140625" style="13" customWidth="1"/>
    <col min="15618" max="15618" width="10.42578125" style="13" bestFit="1" customWidth="1"/>
    <col min="15619" max="15620" width="9.140625" style="13" customWidth="1"/>
    <col min="15621" max="15621" width="13.85546875" style="13" customWidth="1"/>
    <col min="15622" max="15622" width="15.28515625" style="13" customWidth="1"/>
    <col min="15623" max="15623" width="13.5703125" style="13" customWidth="1"/>
    <col min="15624" max="15624" width="13.7109375" style="13" customWidth="1"/>
    <col min="15625" max="15625" width="14.42578125" style="13" customWidth="1"/>
    <col min="15626" max="15868" width="9.140625" style="13"/>
    <col min="15869" max="15869" width="48.5703125" style="13" customWidth="1"/>
    <col min="15870" max="15870" width="18" style="13" customWidth="1"/>
    <col min="15871" max="15871" width="9" style="13" customWidth="1"/>
    <col min="15872" max="15873" width="9.140625" style="13" customWidth="1"/>
    <col min="15874" max="15874" width="10.42578125" style="13" bestFit="1" customWidth="1"/>
    <col min="15875" max="15876" width="9.140625" style="13" customWidth="1"/>
    <col min="15877" max="15877" width="13.85546875" style="13" customWidth="1"/>
    <col min="15878" max="15878" width="15.28515625" style="13" customWidth="1"/>
    <col min="15879" max="15879" width="13.5703125" style="13" customWidth="1"/>
    <col min="15880" max="15880" width="13.7109375" style="13" customWidth="1"/>
    <col min="15881" max="15881" width="14.42578125" style="13" customWidth="1"/>
    <col min="15882" max="16124" width="9.140625" style="13"/>
    <col min="16125" max="16125" width="48.5703125" style="13" customWidth="1"/>
    <col min="16126" max="16126" width="18" style="13" customWidth="1"/>
    <col min="16127" max="16127" width="9" style="13" customWidth="1"/>
    <col min="16128" max="16129" width="9.140625" style="13" customWidth="1"/>
    <col min="16130" max="16130" width="10.42578125" style="13" bestFit="1" customWidth="1"/>
    <col min="16131" max="16132" width="9.140625" style="13" customWidth="1"/>
    <col min="16133" max="16133" width="13.85546875" style="13" customWidth="1"/>
    <col min="16134" max="16134" width="15.28515625" style="13" customWidth="1"/>
    <col min="16135" max="16135" width="13.5703125" style="13" customWidth="1"/>
    <col min="16136" max="16136" width="13.7109375" style="13" customWidth="1"/>
    <col min="16137" max="16137" width="14.42578125" style="13" customWidth="1"/>
    <col min="16138" max="16384" width="9.140625" style="13"/>
  </cols>
  <sheetData>
    <row r="1" spans="1:26" s="87" customFormat="1" ht="76.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93" t="s">
        <v>7</v>
      </c>
      <c r="I1" s="88" t="s">
        <v>250</v>
      </c>
      <c r="J1" s="2" t="s">
        <v>8</v>
      </c>
      <c r="K1" s="88" t="s">
        <v>249</v>
      </c>
      <c r="L1" s="2" t="s">
        <v>9</v>
      </c>
      <c r="M1" s="2" t="s">
        <v>248</v>
      </c>
      <c r="N1" s="1" t="s">
        <v>163</v>
      </c>
      <c r="O1" s="49" t="s">
        <v>164</v>
      </c>
      <c r="P1" s="49" t="s">
        <v>165</v>
      </c>
      <c r="Q1" s="49" t="s">
        <v>166</v>
      </c>
      <c r="R1" s="1" t="s">
        <v>167</v>
      </c>
      <c r="S1" s="49" t="s">
        <v>168</v>
      </c>
      <c r="T1" s="49" t="s">
        <v>169</v>
      </c>
      <c r="U1" s="2" t="s">
        <v>247</v>
      </c>
      <c r="V1" s="89" t="s">
        <v>246</v>
      </c>
      <c r="W1" s="2" t="s">
        <v>253</v>
      </c>
      <c r="X1" s="2" t="s">
        <v>244</v>
      </c>
      <c r="Y1" s="102" t="s">
        <v>291</v>
      </c>
      <c r="Z1" s="212" t="s">
        <v>292</v>
      </c>
    </row>
    <row r="2" spans="1:26" s="86" customFormat="1" ht="25.5" x14ac:dyDescent="0.25">
      <c r="A2" s="5" t="s">
        <v>23</v>
      </c>
      <c r="B2" s="6" t="s">
        <v>14</v>
      </c>
      <c r="C2" s="6">
        <v>53.5</v>
      </c>
      <c r="D2" s="6">
        <v>92.5</v>
      </c>
      <c r="E2" s="6">
        <v>15</v>
      </c>
      <c r="F2" s="7" t="s">
        <v>24</v>
      </c>
      <c r="G2" s="8" t="s">
        <v>24</v>
      </c>
      <c r="H2" s="94" t="s">
        <v>24</v>
      </c>
      <c r="I2" s="91">
        <f>SUM(D2:H2)</f>
        <v>107.5</v>
      </c>
      <c r="J2" s="92">
        <f>SUM(D2:G2)+(2*C2)</f>
        <v>214.5</v>
      </c>
      <c r="K2" s="98" t="s">
        <v>22</v>
      </c>
      <c r="L2" s="30" t="s">
        <v>12</v>
      </c>
      <c r="M2" s="7"/>
      <c r="N2" s="17"/>
      <c r="O2" s="50"/>
      <c r="P2" s="50"/>
      <c r="Q2" s="50"/>
      <c r="R2" s="17"/>
      <c r="S2" s="50"/>
      <c r="T2" s="50"/>
      <c r="U2" s="97">
        <v>9</v>
      </c>
      <c r="V2" s="90">
        <f>SUM(O2:Q2,S2:T2)</f>
        <v>0</v>
      </c>
      <c r="W2" s="46">
        <v>9</v>
      </c>
      <c r="X2" s="7" t="s">
        <v>241</v>
      </c>
      <c r="Y2" s="7">
        <v>10</v>
      </c>
      <c r="Z2" s="7">
        <v>1</v>
      </c>
    </row>
    <row r="3" spans="1:26" ht="25.5" x14ac:dyDescent="0.25">
      <c r="A3" s="10" t="s">
        <v>25</v>
      </c>
      <c r="B3" s="11" t="s">
        <v>14</v>
      </c>
      <c r="C3" s="11">
        <v>204.5</v>
      </c>
      <c r="D3" s="11">
        <v>123</v>
      </c>
      <c r="E3" s="11">
        <v>45</v>
      </c>
      <c r="F3" s="7" t="s">
        <v>24</v>
      </c>
      <c r="G3" s="210" t="s">
        <v>24</v>
      </c>
      <c r="H3" s="211" t="s">
        <v>24</v>
      </c>
      <c r="I3" s="91">
        <f>SUM(D3:H3)</f>
        <v>168</v>
      </c>
      <c r="J3" s="92">
        <f>SUM(D3:G3)+(2*C3)</f>
        <v>577</v>
      </c>
      <c r="K3" s="98" t="s">
        <v>22</v>
      </c>
      <c r="L3" s="32" t="s">
        <v>19</v>
      </c>
      <c r="M3" s="7"/>
      <c r="N3" s="17"/>
      <c r="O3" s="50"/>
      <c r="P3" s="50"/>
      <c r="Q3" s="50"/>
      <c r="R3" s="17"/>
      <c r="S3" s="50"/>
      <c r="T3" s="50"/>
      <c r="U3" s="97">
        <v>9</v>
      </c>
      <c r="V3" s="90">
        <f>SUM(O3:Q3,S3:T3)</f>
        <v>0</v>
      </c>
      <c r="W3" s="46">
        <v>9</v>
      </c>
      <c r="X3" s="7" t="s">
        <v>241</v>
      </c>
      <c r="Y3" s="7">
        <v>10</v>
      </c>
      <c r="Z3" s="7">
        <v>2</v>
      </c>
    </row>
    <row r="4" spans="1:26" x14ac:dyDescent="0.25">
      <c r="A4" s="5" t="s">
        <v>186</v>
      </c>
      <c r="B4" s="6" t="s">
        <v>11</v>
      </c>
      <c r="C4" s="6"/>
      <c r="D4" s="6"/>
      <c r="E4" s="6"/>
      <c r="F4" s="7"/>
      <c r="G4" s="8"/>
      <c r="H4" s="94"/>
      <c r="I4" s="91"/>
      <c r="J4" s="92"/>
      <c r="K4" s="98" t="s">
        <v>22</v>
      </c>
      <c r="L4" s="97" t="s">
        <v>22</v>
      </c>
      <c r="M4" s="7"/>
      <c r="N4" s="17"/>
      <c r="O4" s="50"/>
      <c r="P4" s="50"/>
      <c r="Q4" s="50"/>
      <c r="R4" s="17"/>
      <c r="S4" s="50"/>
      <c r="T4" s="50"/>
      <c r="U4" s="97">
        <v>9</v>
      </c>
      <c r="V4" s="90">
        <v>0</v>
      </c>
      <c r="W4" s="46">
        <v>9</v>
      </c>
      <c r="X4" s="7" t="s">
        <v>241</v>
      </c>
      <c r="Y4" s="7">
        <v>10</v>
      </c>
      <c r="Z4" s="7">
        <v>3</v>
      </c>
    </row>
    <row r="5" spans="1:26" x14ac:dyDescent="0.25">
      <c r="A5" s="5" t="s">
        <v>185</v>
      </c>
      <c r="B5" s="6" t="s">
        <v>11</v>
      </c>
      <c r="C5" s="6"/>
      <c r="D5" s="6"/>
      <c r="E5" s="6"/>
      <c r="F5" s="7"/>
      <c r="G5" s="8"/>
      <c r="H5" s="94"/>
      <c r="I5" s="91"/>
      <c r="J5" s="92"/>
      <c r="K5" s="98" t="s">
        <v>22</v>
      </c>
      <c r="L5" s="97" t="s">
        <v>22</v>
      </c>
      <c r="M5" s="7"/>
      <c r="N5" s="17"/>
      <c r="O5" s="50"/>
      <c r="P5" s="50"/>
      <c r="Q5" s="50"/>
      <c r="R5" s="17"/>
      <c r="S5" s="50"/>
      <c r="T5" s="50"/>
      <c r="U5" s="97">
        <v>9</v>
      </c>
      <c r="V5" s="90">
        <v>0</v>
      </c>
      <c r="W5" s="46">
        <v>9</v>
      </c>
      <c r="X5" s="7" t="s">
        <v>241</v>
      </c>
      <c r="Y5" s="7">
        <v>10</v>
      </c>
      <c r="Z5" s="7">
        <v>4</v>
      </c>
    </row>
    <row r="6" spans="1:26" x14ac:dyDescent="0.25">
      <c r="A6" s="5" t="s">
        <v>187</v>
      </c>
      <c r="B6" s="6" t="s">
        <v>11</v>
      </c>
      <c r="C6" s="6"/>
      <c r="D6" s="6"/>
      <c r="E6" s="6"/>
      <c r="F6" s="7"/>
      <c r="G6" s="8"/>
      <c r="H6" s="94"/>
      <c r="I6" s="91"/>
      <c r="J6" s="92"/>
      <c r="K6" s="98" t="s">
        <v>22</v>
      </c>
      <c r="L6" s="97" t="s">
        <v>22</v>
      </c>
      <c r="M6" s="7"/>
      <c r="N6" s="17"/>
      <c r="O6" s="50"/>
      <c r="P6" s="50"/>
      <c r="Q6" s="50"/>
      <c r="R6" s="17"/>
      <c r="S6" s="50"/>
      <c r="T6" s="50"/>
      <c r="U6" s="97">
        <v>9</v>
      </c>
      <c r="V6" s="90">
        <v>0</v>
      </c>
      <c r="W6" s="46">
        <v>9</v>
      </c>
      <c r="X6" s="7" t="s">
        <v>241</v>
      </c>
      <c r="Y6" s="7">
        <v>10</v>
      </c>
      <c r="Z6" s="7">
        <v>5</v>
      </c>
    </row>
    <row r="7" spans="1:26" x14ac:dyDescent="0.25">
      <c r="A7" s="5" t="s">
        <v>243</v>
      </c>
      <c r="B7" s="6" t="s">
        <v>11</v>
      </c>
      <c r="C7" s="6"/>
      <c r="D7" s="6"/>
      <c r="E7" s="6"/>
      <c r="F7" s="7"/>
      <c r="G7" s="8"/>
      <c r="H7" s="94"/>
      <c r="I7" s="91"/>
      <c r="J7" s="92"/>
      <c r="K7" s="98" t="s">
        <v>22</v>
      </c>
      <c r="L7" s="97" t="s">
        <v>22</v>
      </c>
      <c r="M7" s="7"/>
      <c r="N7" s="17"/>
      <c r="O7" s="50"/>
      <c r="P7" s="50"/>
      <c r="Q7" s="50"/>
      <c r="R7" s="17"/>
      <c r="S7" s="50"/>
      <c r="T7" s="50"/>
      <c r="U7" s="97">
        <v>9</v>
      </c>
      <c r="V7" s="90">
        <v>0</v>
      </c>
      <c r="W7" s="46">
        <v>9</v>
      </c>
      <c r="X7" s="7" t="s">
        <v>241</v>
      </c>
      <c r="Y7" s="7">
        <v>10</v>
      </c>
      <c r="Z7" s="7">
        <v>6</v>
      </c>
    </row>
    <row r="8" spans="1:26" x14ac:dyDescent="0.25">
      <c r="A8" s="5" t="s">
        <v>242</v>
      </c>
      <c r="B8" s="6" t="s">
        <v>11</v>
      </c>
      <c r="C8" s="6"/>
      <c r="D8" s="6"/>
      <c r="E8" s="6"/>
      <c r="F8" s="7"/>
      <c r="G8" s="8"/>
      <c r="H8" s="94"/>
      <c r="I8" s="91"/>
      <c r="J8" s="92"/>
      <c r="K8" s="98" t="s">
        <v>22</v>
      </c>
      <c r="L8" s="97" t="s">
        <v>22</v>
      </c>
      <c r="M8" s="7"/>
      <c r="N8" s="17"/>
      <c r="O8" s="50"/>
      <c r="P8" s="50"/>
      <c r="Q8" s="50"/>
      <c r="R8" s="17"/>
      <c r="S8" s="50"/>
      <c r="T8" s="50"/>
      <c r="U8" s="97">
        <v>9</v>
      </c>
      <c r="V8" s="90">
        <v>0</v>
      </c>
      <c r="W8" s="46">
        <v>9</v>
      </c>
      <c r="X8" s="7" t="s">
        <v>241</v>
      </c>
      <c r="Y8" s="7">
        <v>10</v>
      </c>
      <c r="Z8" s="7">
        <v>7</v>
      </c>
    </row>
    <row r="9" spans="1:26" x14ac:dyDescent="0.25">
      <c r="A9" s="5" t="s">
        <v>10</v>
      </c>
      <c r="B9" s="6" t="s">
        <v>11</v>
      </c>
      <c r="C9" s="6">
        <v>20</v>
      </c>
      <c r="D9" s="6">
        <v>16</v>
      </c>
      <c r="E9" s="6">
        <v>2</v>
      </c>
      <c r="F9" s="7">
        <v>17.5</v>
      </c>
      <c r="G9" s="8">
        <v>8.5</v>
      </c>
      <c r="H9" s="94">
        <v>15</v>
      </c>
      <c r="I9" s="91">
        <f t="shared" ref="I9:I40" si="0">SUM(D9:H9)</f>
        <v>59</v>
      </c>
      <c r="J9" s="92">
        <f t="shared" ref="J9:J17" si="1">SUM(D9:G9)+(2*C9)</f>
        <v>84</v>
      </c>
      <c r="K9" s="9" t="s">
        <v>12</v>
      </c>
      <c r="L9" s="30" t="s">
        <v>12</v>
      </c>
      <c r="M9" s="7"/>
      <c r="N9" s="17"/>
      <c r="O9" s="50"/>
      <c r="P9" s="50"/>
      <c r="Q9" s="50"/>
      <c r="R9" s="17"/>
      <c r="S9" s="50"/>
      <c r="T9" s="50"/>
      <c r="U9" s="7">
        <v>8</v>
      </c>
      <c r="V9" s="90">
        <f t="shared" ref="V9:V40" si="2">SUM(O9:Q9,S9:T9)</f>
        <v>0</v>
      </c>
      <c r="W9" s="32">
        <v>8</v>
      </c>
      <c r="X9" s="7"/>
      <c r="Y9" s="46">
        <v>9</v>
      </c>
      <c r="Z9" s="7">
        <v>1</v>
      </c>
    </row>
    <row r="10" spans="1:26" x14ac:dyDescent="0.25">
      <c r="A10" s="5" t="s">
        <v>17</v>
      </c>
      <c r="B10" s="6" t="s">
        <v>14</v>
      </c>
      <c r="C10" s="6">
        <v>18</v>
      </c>
      <c r="D10" s="6">
        <v>185</v>
      </c>
      <c r="E10" s="6">
        <v>51.5</v>
      </c>
      <c r="F10" s="7">
        <v>110</v>
      </c>
      <c r="G10" s="8">
        <v>126.5</v>
      </c>
      <c r="H10" s="94">
        <v>147</v>
      </c>
      <c r="I10" s="91">
        <f t="shared" si="0"/>
        <v>620</v>
      </c>
      <c r="J10" s="92">
        <f t="shared" si="1"/>
        <v>509</v>
      </c>
      <c r="K10" s="9" t="s">
        <v>18</v>
      </c>
      <c r="L10" s="32" t="s">
        <v>19</v>
      </c>
      <c r="M10" s="7" t="s">
        <v>239</v>
      </c>
      <c r="N10" s="17">
        <v>0.05</v>
      </c>
      <c r="O10" s="50">
        <v>0.11</v>
      </c>
      <c r="P10" s="50">
        <v>0</v>
      </c>
      <c r="Q10" s="50">
        <v>0.01</v>
      </c>
      <c r="R10" s="17">
        <v>0</v>
      </c>
      <c r="S10" s="50">
        <v>0</v>
      </c>
      <c r="T10" s="50">
        <v>1.78</v>
      </c>
      <c r="U10" s="7">
        <v>8</v>
      </c>
      <c r="V10" s="90">
        <f t="shared" si="2"/>
        <v>1.9</v>
      </c>
      <c r="W10" s="32">
        <v>8</v>
      </c>
      <c r="X10" s="7"/>
      <c r="Y10" s="46">
        <v>9</v>
      </c>
      <c r="Z10" s="7">
        <v>2</v>
      </c>
    </row>
    <row r="11" spans="1:26" x14ac:dyDescent="0.25">
      <c r="A11" s="5" t="s">
        <v>20</v>
      </c>
      <c r="B11" s="6" t="s">
        <v>14</v>
      </c>
      <c r="C11" s="6">
        <v>62.5</v>
      </c>
      <c r="D11" s="6">
        <v>358.5</v>
      </c>
      <c r="E11" s="6">
        <v>50.25</v>
      </c>
      <c r="F11" s="7">
        <v>15.5</v>
      </c>
      <c r="G11" s="8">
        <v>11</v>
      </c>
      <c r="H11" s="94">
        <v>71</v>
      </c>
      <c r="I11" s="91">
        <f t="shared" si="0"/>
        <v>506.25</v>
      </c>
      <c r="J11" s="92">
        <f t="shared" si="1"/>
        <v>560.25</v>
      </c>
      <c r="K11" s="9" t="s">
        <v>12</v>
      </c>
      <c r="L11" s="32" t="s">
        <v>19</v>
      </c>
      <c r="M11" s="7" t="s">
        <v>240</v>
      </c>
      <c r="N11" s="17">
        <v>0.13</v>
      </c>
      <c r="O11" s="50">
        <v>0</v>
      </c>
      <c r="P11" s="50">
        <v>0</v>
      </c>
      <c r="Q11" s="50">
        <v>0</v>
      </c>
      <c r="R11" s="17">
        <v>0</v>
      </c>
      <c r="S11" s="50">
        <v>0</v>
      </c>
      <c r="T11" s="50">
        <v>0.06</v>
      </c>
      <c r="U11" s="7">
        <v>8</v>
      </c>
      <c r="V11" s="90">
        <f t="shared" si="2"/>
        <v>0.06</v>
      </c>
      <c r="W11" s="32">
        <v>8</v>
      </c>
      <c r="X11" s="7"/>
      <c r="Y11" s="46">
        <v>9</v>
      </c>
      <c r="Z11" s="7">
        <v>3</v>
      </c>
    </row>
    <row r="12" spans="1:26" x14ac:dyDescent="0.25">
      <c r="A12" s="5" t="s">
        <v>21</v>
      </c>
      <c r="B12" s="6" t="s">
        <v>11</v>
      </c>
      <c r="C12" s="6">
        <v>6</v>
      </c>
      <c r="D12" s="6">
        <v>42.5</v>
      </c>
      <c r="E12" s="6">
        <v>67.25</v>
      </c>
      <c r="F12" s="7">
        <v>17.5</v>
      </c>
      <c r="G12" s="8">
        <v>3.5</v>
      </c>
      <c r="H12" s="94">
        <v>27</v>
      </c>
      <c r="I12" s="91">
        <f t="shared" si="0"/>
        <v>157.75</v>
      </c>
      <c r="J12" s="92">
        <f t="shared" si="1"/>
        <v>142.75</v>
      </c>
      <c r="K12" s="9" t="s">
        <v>22</v>
      </c>
      <c r="L12" s="30" t="s">
        <v>12</v>
      </c>
      <c r="M12" s="7" t="s">
        <v>239</v>
      </c>
      <c r="N12" s="17"/>
      <c r="O12" s="50"/>
      <c r="P12" s="50"/>
      <c r="Q12" s="50"/>
      <c r="R12" s="17"/>
      <c r="S12" s="50"/>
      <c r="T12" s="50"/>
      <c r="U12" s="7">
        <v>8</v>
      </c>
      <c r="V12" s="90">
        <f t="shared" si="2"/>
        <v>0</v>
      </c>
      <c r="W12" s="32">
        <v>8</v>
      </c>
      <c r="X12" s="7"/>
      <c r="Y12" s="46">
        <v>9</v>
      </c>
      <c r="Z12" s="7">
        <v>4</v>
      </c>
    </row>
    <row r="13" spans="1:26" ht="25.5" x14ac:dyDescent="0.25">
      <c r="A13" s="5" t="s">
        <v>26</v>
      </c>
      <c r="B13" s="6" t="s">
        <v>11</v>
      </c>
      <c r="C13" s="6">
        <v>19</v>
      </c>
      <c r="D13" s="6">
        <v>128.75</v>
      </c>
      <c r="E13" s="6">
        <v>123.5</v>
      </c>
      <c r="F13" s="7">
        <v>9</v>
      </c>
      <c r="G13" s="8">
        <v>11</v>
      </c>
      <c r="H13" s="94">
        <v>71</v>
      </c>
      <c r="I13" s="91">
        <f t="shared" si="0"/>
        <v>343.25</v>
      </c>
      <c r="J13" s="92">
        <f t="shared" si="1"/>
        <v>310.25</v>
      </c>
      <c r="K13" s="9" t="s">
        <v>12</v>
      </c>
      <c r="L13" s="30" t="s">
        <v>12</v>
      </c>
      <c r="M13" s="7"/>
      <c r="N13" s="17"/>
      <c r="O13" s="50"/>
      <c r="P13" s="50"/>
      <c r="Q13" s="50"/>
      <c r="R13" s="17"/>
      <c r="S13" s="50"/>
      <c r="T13" s="50"/>
      <c r="U13" s="7">
        <v>8</v>
      </c>
      <c r="V13" s="90">
        <f t="shared" si="2"/>
        <v>0</v>
      </c>
      <c r="W13" s="32">
        <v>8</v>
      </c>
      <c r="X13" s="7"/>
      <c r="Y13" s="46">
        <v>9</v>
      </c>
      <c r="Z13" s="7">
        <v>5</v>
      </c>
    </row>
    <row r="14" spans="1:26" x14ac:dyDescent="0.25">
      <c r="A14" s="5" t="s">
        <v>28</v>
      </c>
      <c r="B14" s="6" t="s">
        <v>11</v>
      </c>
      <c r="C14" s="6">
        <v>12.5</v>
      </c>
      <c r="D14" s="6">
        <v>16.5</v>
      </c>
      <c r="E14" s="6">
        <v>41.25</v>
      </c>
      <c r="F14" s="7">
        <v>178</v>
      </c>
      <c r="G14" s="8">
        <v>48.5</v>
      </c>
      <c r="H14" s="94">
        <v>164</v>
      </c>
      <c r="I14" s="91">
        <f t="shared" si="0"/>
        <v>448.25</v>
      </c>
      <c r="J14" s="92">
        <f t="shared" si="1"/>
        <v>309.25</v>
      </c>
      <c r="K14" s="9" t="s">
        <v>18</v>
      </c>
      <c r="L14" s="30" t="s">
        <v>12</v>
      </c>
      <c r="M14" s="7" t="s">
        <v>239</v>
      </c>
      <c r="N14" s="17"/>
      <c r="O14" s="50"/>
      <c r="P14" s="50"/>
      <c r="Q14" s="50"/>
      <c r="R14" s="17"/>
      <c r="S14" s="50"/>
      <c r="T14" s="50"/>
      <c r="U14" s="7">
        <v>8</v>
      </c>
      <c r="V14" s="90">
        <f t="shared" si="2"/>
        <v>0</v>
      </c>
      <c r="W14" s="32">
        <v>8</v>
      </c>
      <c r="X14" s="7"/>
      <c r="Y14" s="46">
        <v>9</v>
      </c>
      <c r="Z14" s="7">
        <v>6</v>
      </c>
    </row>
    <row r="15" spans="1:26" x14ac:dyDescent="0.25">
      <c r="A15" s="5" t="s">
        <v>29</v>
      </c>
      <c r="B15" s="6" t="s">
        <v>11</v>
      </c>
      <c r="C15" s="6">
        <v>7.5</v>
      </c>
      <c r="D15" s="6">
        <v>81</v>
      </c>
      <c r="E15" s="6">
        <v>16</v>
      </c>
      <c r="F15" s="7">
        <v>23.75</v>
      </c>
      <c r="G15" s="8">
        <v>34.5</v>
      </c>
      <c r="H15" s="94">
        <v>79</v>
      </c>
      <c r="I15" s="91">
        <f t="shared" si="0"/>
        <v>234.25</v>
      </c>
      <c r="J15" s="92">
        <f t="shared" si="1"/>
        <v>170.25</v>
      </c>
      <c r="K15" s="9" t="s">
        <v>12</v>
      </c>
      <c r="L15" s="30" t="s">
        <v>12</v>
      </c>
      <c r="M15" s="7"/>
      <c r="N15" s="17"/>
      <c r="O15" s="50"/>
      <c r="P15" s="50"/>
      <c r="Q15" s="50"/>
      <c r="R15" s="17"/>
      <c r="S15" s="50"/>
      <c r="T15" s="50"/>
      <c r="U15" s="7">
        <v>8</v>
      </c>
      <c r="V15" s="90">
        <f t="shared" si="2"/>
        <v>0</v>
      </c>
      <c r="W15" s="32">
        <v>8</v>
      </c>
      <c r="X15" s="7"/>
      <c r="Y15" s="46">
        <v>9</v>
      </c>
      <c r="Z15" s="7">
        <v>7</v>
      </c>
    </row>
    <row r="16" spans="1:26" ht="25.5" x14ac:dyDescent="0.25">
      <c r="A16" s="5" t="s">
        <v>33</v>
      </c>
      <c r="B16" s="6" t="s">
        <v>11</v>
      </c>
      <c r="C16" s="6">
        <v>1</v>
      </c>
      <c r="D16" s="6">
        <v>44.5</v>
      </c>
      <c r="E16" s="6">
        <v>30</v>
      </c>
      <c r="F16" s="7">
        <v>76.25</v>
      </c>
      <c r="G16" s="8">
        <v>74.75</v>
      </c>
      <c r="H16" s="94">
        <v>11</v>
      </c>
      <c r="I16" s="91">
        <f t="shared" si="0"/>
        <v>236.5</v>
      </c>
      <c r="J16" s="92">
        <f t="shared" si="1"/>
        <v>227.5</v>
      </c>
      <c r="K16" s="9" t="s">
        <v>12</v>
      </c>
      <c r="L16" s="30" t="s">
        <v>12</v>
      </c>
      <c r="M16" s="7"/>
      <c r="N16" s="17"/>
      <c r="O16" s="50"/>
      <c r="P16" s="50"/>
      <c r="Q16" s="50"/>
      <c r="R16" s="17"/>
      <c r="S16" s="50"/>
      <c r="T16" s="50"/>
      <c r="U16" s="7">
        <v>8</v>
      </c>
      <c r="V16" s="90">
        <f t="shared" si="2"/>
        <v>0</v>
      </c>
      <c r="W16" s="32">
        <v>8</v>
      </c>
      <c r="X16" s="7"/>
      <c r="Y16" s="46">
        <v>9</v>
      </c>
      <c r="Z16" s="7">
        <v>8</v>
      </c>
    </row>
    <row r="17" spans="1:26" ht="25.5" x14ac:dyDescent="0.25">
      <c r="A17" s="5" t="s">
        <v>34</v>
      </c>
      <c r="B17" s="6" t="s">
        <v>14</v>
      </c>
      <c r="C17" s="6">
        <v>39</v>
      </c>
      <c r="D17" s="6">
        <v>107.75</v>
      </c>
      <c r="E17" s="6">
        <v>83.75</v>
      </c>
      <c r="F17" s="7">
        <v>196.75</v>
      </c>
      <c r="G17" s="8">
        <v>75.5</v>
      </c>
      <c r="H17" s="94">
        <v>141</v>
      </c>
      <c r="I17" s="91">
        <f t="shared" si="0"/>
        <v>604.75</v>
      </c>
      <c r="J17" s="92">
        <f t="shared" si="1"/>
        <v>541.75</v>
      </c>
      <c r="K17" s="9" t="s">
        <v>19</v>
      </c>
      <c r="L17" s="32" t="s">
        <v>19</v>
      </c>
      <c r="M17" s="7"/>
      <c r="N17" s="17">
        <v>3.57</v>
      </c>
      <c r="O17" s="50">
        <v>2.52</v>
      </c>
      <c r="P17" s="50">
        <v>0</v>
      </c>
      <c r="Q17" s="50">
        <v>0.03</v>
      </c>
      <c r="R17" s="17">
        <v>0.03</v>
      </c>
      <c r="S17" s="50">
        <v>0.03</v>
      </c>
      <c r="T17" s="50">
        <v>0.24</v>
      </c>
      <c r="U17" s="7">
        <v>8</v>
      </c>
      <c r="V17" s="90">
        <f t="shared" si="2"/>
        <v>2.8199999999999994</v>
      </c>
      <c r="W17" s="32">
        <v>8</v>
      </c>
      <c r="X17" s="7"/>
      <c r="Y17" s="46">
        <v>9</v>
      </c>
      <c r="Z17" s="7">
        <v>9</v>
      </c>
    </row>
    <row r="18" spans="1:26" x14ac:dyDescent="0.25">
      <c r="A18" s="5" t="s">
        <v>112</v>
      </c>
      <c r="B18" s="6" t="s">
        <v>11</v>
      </c>
      <c r="C18" s="6" t="s">
        <v>24</v>
      </c>
      <c r="D18" s="6">
        <v>88.5</v>
      </c>
      <c r="E18" s="6">
        <v>57.5</v>
      </c>
      <c r="F18" s="7">
        <v>71</v>
      </c>
      <c r="G18" s="8">
        <v>0.5</v>
      </c>
      <c r="H18" s="94">
        <v>41</v>
      </c>
      <c r="I18" s="91">
        <f t="shared" si="0"/>
        <v>258.5</v>
      </c>
      <c r="J18" s="92">
        <f>SUM(D18:G18)</f>
        <v>217.5</v>
      </c>
      <c r="K18" s="9" t="s">
        <v>12</v>
      </c>
      <c r="L18" s="30" t="s">
        <v>12</v>
      </c>
      <c r="M18" s="7"/>
      <c r="N18" s="17"/>
      <c r="O18" s="50"/>
      <c r="P18" s="50"/>
      <c r="Q18" s="50"/>
      <c r="R18" s="17"/>
      <c r="S18" s="50"/>
      <c r="T18" s="50"/>
      <c r="U18" s="7">
        <v>8</v>
      </c>
      <c r="V18" s="90">
        <f t="shared" si="2"/>
        <v>0</v>
      </c>
      <c r="W18" s="32">
        <v>8</v>
      </c>
      <c r="X18" s="7"/>
      <c r="Y18" s="46">
        <v>9</v>
      </c>
      <c r="Z18" s="7">
        <v>10</v>
      </c>
    </row>
    <row r="19" spans="1:26" ht="25.5" x14ac:dyDescent="0.25">
      <c r="A19" s="5" t="s">
        <v>35</v>
      </c>
      <c r="B19" s="6" t="s">
        <v>11</v>
      </c>
      <c r="C19" s="6">
        <v>9.5</v>
      </c>
      <c r="D19" s="6">
        <v>7</v>
      </c>
      <c r="E19" s="6">
        <v>5.5</v>
      </c>
      <c r="F19" s="7">
        <v>11.5</v>
      </c>
      <c r="G19" s="8">
        <v>13</v>
      </c>
      <c r="H19" s="94">
        <v>28</v>
      </c>
      <c r="I19" s="91">
        <f t="shared" si="0"/>
        <v>65</v>
      </c>
      <c r="J19" s="92">
        <f>SUM(D19:G19)+(2*C19)</f>
        <v>56</v>
      </c>
      <c r="K19" s="9" t="s">
        <v>12</v>
      </c>
      <c r="L19" s="30" t="s">
        <v>12</v>
      </c>
      <c r="M19" s="7"/>
      <c r="N19" s="17"/>
      <c r="O19" s="50"/>
      <c r="P19" s="50"/>
      <c r="Q19" s="50"/>
      <c r="R19" s="17"/>
      <c r="S19" s="50"/>
      <c r="T19" s="50"/>
      <c r="U19" s="7">
        <v>8</v>
      </c>
      <c r="V19" s="90">
        <f t="shared" si="2"/>
        <v>0</v>
      </c>
      <c r="W19" s="32">
        <v>8</v>
      </c>
      <c r="X19" s="7"/>
      <c r="Y19" s="46">
        <v>9</v>
      </c>
      <c r="Z19" s="7">
        <v>11</v>
      </c>
    </row>
    <row r="20" spans="1:26" s="82" customFormat="1" ht="25.5" x14ac:dyDescent="0.25">
      <c r="A20" s="5" t="s">
        <v>36</v>
      </c>
      <c r="B20" s="6" t="s">
        <v>11</v>
      </c>
      <c r="C20" s="6">
        <v>25.75</v>
      </c>
      <c r="D20" s="6">
        <v>45.25</v>
      </c>
      <c r="E20" s="6">
        <v>35.75</v>
      </c>
      <c r="F20" s="7">
        <v>8</v>
      </c>
      <c r="G20" s="8">
        <v>20.5</v>
      </c>
      <c r="H20" s="94">
        <v>1</v>
      </c>
      <c r="I20" s="91">
        <f t="shared" si="0"/>
        <v>110.5</v>
      </c>
      <c r="J20" s="92">
        <f>SUM(D20:G20)+(2*C20)</f>
        <v>161</v>
      </c>
      <c r="K20" s="9" t="s">
        <v>12</v>
      </c>
      <c r="L20" s="30" t="s">
        <v>12</v>
      </c>
      <c r="M20" s="7"/>
      <c r="N20" s="17"/>
      <c r="O20" s="50"/>
      <c r="P20" s="50"/>
      <c r="Q20" s="50"/>
      <c r="R20" s="17"/>
      <c r="S20" s="50"/>
      <c r="T20" s="50"/>
      <c r="U20" s="7">
        <v>8</v>
      </c>
      <c r="V20" s="90">
        <f t="shared" si="2"/>
        <v>0</v>
      </c>
      <c r="W20" s="32">
        <v>8</v>
      </c>
      <c r="X20" s="7"/>
      <c r="Y20" s="46">
        <v>9</v>
      </c>
      <c r="Z20" s="7">
        <v>12</v>
      </c>
    </row>
    <row r="21" spans="1:26" s="82" customFormat="1" ht="25.5" x14ac:dyDescent="0.25">
      <c r="A21" s="5" t="s">
        <v>37</v>
      </c>
      <c r="B21" s="6" t="s">
        <v>11</v>
      </c>
      <c r="C21" s="6" t="s">
        <v>24</v>
      </c>
      <c r="D21" s="6">
        <v>13.5</v>
      </c>
      <c r="E21" s="6">
        <v>44</v>
      </c>
      <c r="F21" s="7">
        <v>17.5</v>
      </c>
      <c r="G21" s="8">
        <v>11.5</v>
      </c>
      <c r="H21" s="94">
        <v>1</v>
      </c>
      <c r="I21" s="91">
        <f t="shared" si="0"/>
        <v>87.5</v>
      </c>
      <c r="J21" s="92">
        <f>SUM(D21:G21)</f>
        <v>86.5</v>
      </c>
      <c r="K21" s="9" t="s">
        <v>12</v>
      </c>
      <c r="L21" s="30" t="s">
        <v>12</v>
      </c>
      <c r="M21" s="7"/>
      <c r="N21" s="17"/>
      <c r="O21" s="50"/>
      <c r="P21" s="50"/>
      <c r="Q21" s="50"/>
      <c r="R21" s="17"/>
      <c r="S21" s="50"/>
      <c r="T21" s="50"/>
      <c r="U21" s="7">
        <v>8</v>
      </c>
      <c r="V21" s="90">
        <f t="shared" si="2"/>
        <v>0</v>
      </c>
      <c r="W21" s="32">
        <v>8</v>
      </c>
      <c r="X21" s="7"/>
      <c r="Y21" s="46">
        <v>9</v>
      </c>
      <c r="Z21" s="7">
        <v>13</v>
      </c>
    </row>
    <row r="22" spans="1:26" ht="25.5" x14ac:dyDescent="0.25">
      <c r="A22" s="5" t="s">
        <v>38</v>
      </c>
      <c r="B22" s="6" t="s">
        <v>11</v>
      </c>
      <c r="C22" s="6" t="s">
        <v>24</v>
      </c>
      <c r="D22" s="6">
        <v>6.5</v>
      </c>
      <c r="E22" s="6">
        <v>44.5</v>
      </c>
      <c r="F22" s="7">
        <v>11.5</v>
      </c>
      <c r="G22" s="8">
        <v>17.5</v>
      </c>
      <c r="H22" s="94">
        <v>2</v>
      </c>
      <c r="I22" s="91">
        <f t="shared" si="0"/>
        <v>82</v>
      </c>
      <c r="J22" s="92">
        <f>SUM(D22:G22)</f>
        <v>80</v>
      </c>
      <c r="K22" s="9" t="s">
        <v>12</v>
      </c>
      <c r="L22" s="30" t="s">
        <v>12</v>
      </c>
      <c r="M22" s="6"/>
      <c r="N22" s="18"/>
      <c r="O22" s="50"/>
      <c r="P22" s="50"/>
      <c r="Q22" s="50"/>
      <c r="R22" s="18"/>
      <c r="S22" s="50"/>
      <c r="T22" s="50"/>
      <c r="U22" s="6">
        <v>8</v>
      </c>
      <c r="V22" s="90">
        <f t="shared" si="2"/>
        <v>0</v>
      </c>
      <c r="W22" s="32">
        <v>8</v>
      </c>
      <c r="X22" s="6"/>
      <c r="Y22" s="46">
        <v>9</v>
      </c>
      <c r="Z22" s="7">
        <v>14</v>
      </c>
    </row>
    <row r="23" spans="1:26" x14ac:dyDescent="0.25">
      <c r="A23" s="5" t="s">
        <v>39</v>
      </c>
      <c r="B23" s="6" t="s">
        <v>14</v>
      </c>
      <c r="C23" s="6">
        <v>6</v>
      </c>
      <c r="D23" s="6">
        <v>135.5</v>
      </c>
      <c r="E23" s="6">
        <v>37</v>
      </c>
      <c r="F23" s="7">
        <v>62</v>
      </c>
      <c r="G23" s="8">
        <v>117.5</v>
      </c>
      <c r="H23" s="94">
        <v>94</v>
      </c>
      <c r="I23" s="91">
        <f t="shared" si="0"/>
        <v>446</v>
      </c>
      <c r="J23" s="92">
        <f t="shared" ref="J23:J30" si="3">SUM(D23:G23)+(2*C23)</f>
        <v>364</v>
      </c>
      <c r="K23" s="9" t="s">
        <v>19</v>
      </c>
      <c r="L23" s="32" t="s">
        <v>19</v>
      </c>
      <c r="M23" s="6"/>
      <c r="N23" s="18">
        <v>0.01</v>
      </c>
      <c r="O23" s="50">
        <v>0.93</v>
      </c>
      <c r="P23" s="50">
        <v>0</v>
      </c>
      <c r="Q23" s="50">
        <v>0.17</v>
      </c>
      <c r="R23" s="18">
        <v>0</v>
      </c>
      <c r="S23" s="50">
        <v>0.42</v>
      </c>
      <c r="T23" s="50">
        <v>0</v>
      </c>
      <c r="U23" s="6">
        <v>8</v>
      </c>
      <c r="V23" s="90">
        <f t="shared" si="2"/>
        <v>1.52</v>
      </c>
      <c r="W23" s="32">
        <v>8</v>
      </c>
      <c r="X23" s="6"/>
      <c r="Y23" s="46">
        <v>9</v>
      </c>
      <c r="Z23" s="7">
        <v>15</v>
      </c>
    </row>
    <row r="24" spans="1:26" x14ac:dyDescent="0.25">
      <c r="A24" s="5" t="s">
        <v>40</v>
      </c>
      <c r="B24" s="6" t="s">
        <v>14</v>
      </c>
      <c r="C24" s="6">
        <v>3.5</v>
      </c>
      <c r="D24" s="6">
        <v>64.75</v>
      </c>
      <c r="E24" s="6">
        <v>7</v>
      </c>
      <c r="F24" s="7">
        <v>11.5</v>
      </c>
      <c r="G24" s="8">
        <v>44.5</v>
      </c>
      <c r="H24" s="94">
        <v>54</v>
      </c>
      <c r="I24" s="91">
        <f t="shared" si="0"/>
        <v>181.75</v>
      </c>
      <c r="J24" s="92">
        <f t="shared" si="3"/>
        <v>134.75</v>
      </c>
      <c r="K24" s="9" t="s">
        <v>12</v>
      </c>
      <c r="L24" s="30" t="s">
        <v>12</v>
      </c>
      <c r="M24" s="7"/>
      <c r="N24" s="17">
        <v>0</v>
      </c>
      <c r="O24" s="50">
        <v>0.17</v>
      </c>
      <c r="P24" s="50">
        <v>0</v>
      </c>
      <c r="Q24" s="50">
        <v>0.04</v>
      </c>
      <c r="R24" s="17">
        <v>0</v>
      </c>
      <c r="S24" s="50">
        <v>0.09</v>
      </c>
      <c r="T24" s="50">
        <v>0</v>
      </c>
      <c r="U24" s="7">
        <v>8</v>
      </c>
      <c r="V24" s="90">
        <f t="shared" si="2"/>
        <v>0.30000000000000004</v>
      </c>
      <c r="W24" s="32">
        <v>8</v>
      </c>
      <c r="X24" s="7"/>
      <c r="Y24" s="46">
        <v>9</v>
      </c>
      <c r="Z24" s="7">
        <v>16</v>
      </c>
    </row>
    <row r="25" spans="1:26" x14ac:dyDescent="0.25">
      <c r="A25" s="5" t="s">
        <v>44</v>
      </c>
      <c r="B25" s="6" t="s">
        <v>14</v>
      </c>
      <c r="C25" s="6">
        <v>9.75</v>
      </c>
      <c r="D25" s="6">
        <v>104</v>
      </c>
      <c r="E25" s="6">
        <v>11</v>
      </c>
      <c r="F25" s="7">
        <v>29</v>
      </c>
      <c r="G25" s="8">
        <v>42.75</v>
      </c>
      <c r="H25" s="94">
        <v>37</v>
      </c>
      <c r="I25" s="91">
        <f t="shared" si="0"/>
        <v>223.75</v>
      </c>
      <c r="J25" s="92">
        <f t="shared" si="3"/>
        <v>206.25</v>
      </c>
      <c r="K25" s="9" t="s">
        <v>12</v>
      </c>
      <c r="L25" s="30" t="s">
        <v>12</v>
      </c>
      <c r="M25" s="7"/>
      <c r="N25" s="17">
        <v>0.01</v>
      </c>
      <c r="O25" s="50">
        <v>0.4</v>
      </c>
      <c r="P25" s="50">
        <v>0</v>
      </c>
      <c r="Q25" s="50">
        <v>0.1</v>
      </c>
      <c r="R25" s="17">
        <v>0</v>
      </c>
      <c r="S25" s="50">
        <v>0.28000000000000003</v>
      </c>
      <c r="T25" s="50">
        <v>0</v>
      </c>
      <c r="U25" s="7">
        <v>8</v>
      </c>
      <c r="V25" s="90">
        <f t="shared" si="2"/>
        <v>0.78</v>
      </c>
      <c r="W25" s="32">
        <v>8</v>
      </c>
      <c r="X25" s="7"/>
      <c r="Y25" s="46">
        <v>9</v>
      </c>
      <c r="Z25" s="7">
        <v>17</v>
      </c>
    </row>
    <row r="26" spans="1:26" ht="25.5" x14ac:dyDescent="0.25">
      <c r="A26" s="5" t="s">
        <v>47</v>
      </c>
      <c r="B26" s="6" t="s">
        <v>11</v>
      </c>
      <c r="C26" s="6">
        <v>85.75</v>
      </c>
      <c r="D26" s="6">
        <v>22.5</v>
      </c>
      <c r="E26" s="6" t="s">
        <v>24</v>
      </c>
      <c r="F26" s="7">
        <v>30.75</v>
      </c>
      <c r="G26" s="8">
        <v>3</v>
      </c>
      <c r="H26" s="94">
        <v>11</v>
      </c>
      <c r="I26" s="91">
        <f t="shared" si="0"/>
        <v>67.25</v>
      </c>
      <c r="J26" s="92">
        <f t="shared" si="3"/>
        <v>227.75</v>
      </c>
      <c r="K26" s="9" t="s">
        <v>12</v>
      </c>
      <c r="L26" s="30" t="s">
        <v>12</v>
      </c>
      <c r="M26" s="7"/>
      <c r="N26" s="17"/>
      <c r="O26" s="50"/>
      <c r="P26" s="50"/>
      <c r="Q26" s="50"/>
      <c r="R26" s="17"/>
      <c r="S26" s="50"/>
      <c r="T26" s="50"/>
      <c r="U26" s="7">
        <v>8</v>
      </c>
      <c r="V26" s="90">
        <f t="shared" si="2"/>
        <v>0</v>
      </c>
      <c r="W26" s="32">
        <v>8</v>
      </c>
      <c r="X26" s="7"/>
      <c r="Y26" s="46">
        <v>9</v>
      </c>
      <c r="Z26" s="7">
        <v>18</v>
      </c>
    </row>
    <row r="27" spans="1:26" x14ac:dyDescent="0.25">
      <c r="A27" s="5" t="s">
        <v>48</v>
      </c>
      <c r="B27" s="6" t="s">
        <v>11</v>
      </c>
      <c r="C27" s="6">
        <v>2</v>
      </c>
      <c r="D27" s="6">
        <v>167</v>
      </c>
      <c r="E27" s="6">
        <v>55.5</v>
      </c>
      <c r="F27" s="7">
        <v>106</v>
      </c>
      <c r="G27" s="8">
        <v>61.5</v>
      </c>
      <c r="H27" s="94">
        <v>68</v>
      </c>
      <c r="I27" s="91">
        <f t="shared" si="0"/>
        <v>458</v>
      </c>
      <c r="J27" s="92">
        <f t="shared" si="3"/>
        <v>394</v>
      </c>
      <c r="K27" s="9" t="s">
        <v>19</v>
      </c>
      <c r="L27" s="32" t="s">
        <v>19</v>
      </c>
      <c r="M27" s="7"/>
      <c r="N27" s="17"/>
      <c r="O27" s="50"/>
      <c r="P27" s="50"/>
      <c r="Q27" s="50"/>
      <c r="R27" s="17"/>
      <c r="S27" s="50"/>
      <c r="T27" s="50"/>
      <c r="U27" s="7">
        <v>8</v>
      </c>
      <c r="V27" s="90">
        <f t="shared" si="2"/>
        <v>0</v>
      </c>
      <c r="W27" s="32">
        <v>8</v>
      </c>
      <c r="X27" s="7"/>
      <c r="Y27" s="46">
        <v>9</v>
      </c>
      <c r="Z27" s="7">
        <v>19</v>
      </c>
    </row>
    <row r="28" spans="1:26" x14ac:dyDescent="0.25">
      <c r="A28" s="5" t="s">
        <v>50</v>
      </c>
      <c r="B28" s="6" t="s">
        <v>14</v>
      </c>
      <c r="C28" s="6">
        <v>56</v>
      </c>
      <c r="D28" s="6">
        <v>68.5</v>
      </c>
      <c r="E28" s="6">
        <v>42.25</v>
      </c>
      <c r="F28" s="7">
        <v>47.5</v>
      </c>
      <c r="G28" s="8">
        <v>69</v>
      </c>
      <c r="H28" s="94">
        <v>139</v>
      </c>
      <c r="I28" s="91">
        <f t="shared" si="0"/>
        <v>366.25</v>
      </c>
      <c r="J28" s="92">
        <f t="shared" si="3"/>
        <v>339.25</v>
      </c>
      <c r="K28" s="9" t="s">
        <v>19</v>
      </c>
      <c r="L28" s="32" t="s">
        <v>19</v>
      </c>
      <c r="M28" s="7"/>
      <c r="N28" s="17">
        <v>1.0900000000000001</v>
      </c>
      <c r="O28" s="50">
        <v>3.01</v>
      </c>
      <c r="P28" s="50">
        <v>0</v>
      </c>
      <c r="Q28" s="50">
        <v>0.13</v>
      </c>
      <c r="R28" s="17">
        <v>0.1</v>
      </c>
      <c r="S28" s="50">
        <v>0.5</v>
      </c>
      <c r="T28" s="50">
        <v>0.03</v>
      </c>
      <c r="U28" s="7">
        <v>8</v>
      </c>
      <c r="V28" s="90">
        <f t="shared" si="2"/>
        <v>3.6699999999999995</v>
      </c>
      <c r="W28" s="32">
        <v>8</v>
      </c>
      <c r="X28" s="7"/>
      <c r="Y28" s="46">
        <v>9</v>
      </c>
      <c r="Z28" s="7">
        <v>20</v>
      </c>
    </row>
    <row r="29" spans="1:26" x14ac:dyDescent="0.25">
      <c r="A29" s="5" t="s">
        <v>52</v>
      </c>
      <c r="B29" s="6" t="s">
        <v>11</v>
      </c>
      <c r="C29" s="6">
        <v>2</v>
      </c>
      <c r="D29" s="6" t="s">
        <v>24</v>
      </c>
      <c r="E29" s="6">
        <v>1.5</v>
      </c>
      <c r="F29" s="7">
        <v>22</v>
      </c>
      <c r="G29" s="8">
        <v>19</v>
      </c>
      <c r="H29" s="94">
        <v>20</v>
      </c>
      <c r="I29" s="91">
        <f t="shared" si="0"/>
        <v>62.5</v>
      </c>
      <c r="J29" s="92">
        <f t="shared" si="3"/>
        <v>46.5</v>
      </c>
      <c r="K29" s="9" t="s">
        <v>12</v>
      </c>
      <c r="L29" s="30" t="s">
        <v>12</v>
      </c>
      <c r="M29" s="7"/>
      <c r="N29" s="17"/>
      <c r="O29" s="50"/>
      <c r="P29" s="50"/>
      <c r="Q29" s="50"/>
      <c r="R29" s="17"/>
      <c r="S29" s="50"/>
      <c r="T29" s="50"/>
      <c r="U29" s="7">
        <v>8</v>
      </c>
      <c r="V29" s="90">
        <f t="shared" si="2"/>
        <v>0</v>
      </c>
      <c r="W29" s="32">
        <v>8</v>
      </c>
      <c r="X29" s="7"/>
      <c r="Y29" s="46">
        <v>9</v>
      </c>
      <c r="Z29" s="7">
        <v>21</v>
      </c>
    </row>
    <row r="30" spans="1:26" x14ac:dyDescent="0.25">
      <c r="A30" s="5" t="s">
        <v>53</v>
      </c>
      <c r="B30" s="6" t="s">
        <v>11</v>
      </c>
      <c r="C30" s="6">
        <v>52</v>
      </c>
      <c r="D30" s="6" t="s">
        <v>24</v>
      </c>
      <c r="E30" s="6">
        <v>9.5</v>
      </c>
      <c r="F30" s="7">
        <v>1</v>
      </c>
      <c r="G30" s="8">
        <v>7</v>
      </c>
      <c r="H30" s="94">
        <v>1</v>
      </c>
      <c r="I30" s="91">
        <f t="shared" si="0"/>
        <v>18.5</v>
      </c>
      <c r="J30" s="92">
        <f t="shared" si="3"/>
        <v>121.5</v>
      </c>
      <c r="K30" s="9" t="s">
        <v>12</v>
      </c>
      <c r="L30" s="30" t="s">
        <v>12</v>
      </c>
      <c r="M30" s="7"/>
      <c r="N30" s="17"/>
      <c r="O30" s="50"/>
      <c r="P30" s="50"/>
      <c r="Q30" s="50"/>
      <c r="R30" s="17"/>
      <c r="S30" s="50"/>
      <c r="T30" s="50"/>
      <c r="U30" s="7">
        <v>8</v>
      </c>
      <c r="V30" s="90">
        <f t="shared" si="2"/>
        <v>0</v>
      </c>
      <c r="W30" s="32">
        <v>8</v>
      </c>
      <c r="X30" s="7"/>
      <c r="Y30" s="46">
        <v>9</v>
      </c>
      <c r="Z30" s="7">
        <v>22</v>
      </c>
    </row>
    <row r="31" spans="1:26" x14ac:dyDescent="0.25">
      <c r="A31" s="5" t="s">
        <v>55</v>
      </c>
      <c r="B31" s="6" t="s">
        <v>11</v>
      </c>
      <c r="C31" s="6" t="s">
        <v>24</v>
      </c>
      <c r="D31" s="6" t="s">
        <v>24</v>
      </c>
      <c r="E31" s="6">
        <v>18.5</v>
      </c>
      <c r="F31" s="7">
        <v>0.5</v>
      </c>
      <c r="G31" s="8">
        <v>30</v>
      </c>
      <c r="H31" s="94">
        <v>16</v>
      </c>
      <c r="I31" s="91">
        <f t="shared" si="0"/>
        <v>65</v>
      </c>
      <c r="J31" s="92">
        <f>SUM(D31:G31)</f>
        <v>49</v>
      </c>
      <c r="K31" s="9" t="s">
        <v>12</v>
      </c>
      <c r="L31" s="30" t="s">
        <v>12</v>
      </c>
      <c r="M31" s="7"/>
      <c r="N31" s="17"/>
      <c r="O31" s="50"/>
      <c r="P31" s="50"/>
      <c r="Q31" s="50"/>
      <c r="R31" s="17"/>
      <c r="S31" s="50"/>
      <c r="T31" s="50"/>
      <c r="U31" s="7">
        <v>8</v>
      </c>
      <c r="V31" s="90">
        <f t="shared" si="2"/>
        <v>0</v>
      </c>
      <c r="W31" s="32">
        <v>8</v>
      </c>
      <c r="X31" s="7"/>
      <c r="Y31" s="46">
        <v>9</v>
      </c>
      <c r="Z31" s="7">
        <v>23</v>
      </c>
    </row>
    <row r="32" spans="1:26" x14ac:dyDescent="0.25">
      <c r="A32" s="5" t="s">
        <v>56</v>
      </c>
      <c r="B32" s="6" t="s">
        <v>11</v>
      </c>
      <c r="C32" s="6">
        <v>6</v>
      </c>
      <c r="D32" s="6">
        <v>36</v>
      </c>
      <c r="E32" s="6">
        <v>35</v>
      </c>
      <c r="F32" s="7">
        <v>78.5</v>
      </c>
      <c r="G32" s="8">
        <v>30.75</v>
      </c>
      <c r="H32" s="94">
        <v>7</v>
      </c>
      <c r="I32" s="91">
        <f t="shared" si="0"/>
        <v>187.25</v>
      </c>
      <c r="J32" s="92">
        <f>SUM(D32:G32)+(2*C32)</f>
        <v>192.25</v>
      </c>
      <c r="K32" s="9" t="s">
        <v>12</v>
      </c>
      <c r="L32" s="30" t="s">
        <v>12</v>
      </c>
      <c r="M32" s="7"/>
      <c r="N32" s="17"/>
      <c r="O32" s="50"/>
      <c r="P32" s="50"/>
      <c r="Q32" s="50"/>
      <c r="R32" s="17"/>
      <c r="S32" s="50"/>
      <c r="T32" s="50"/>
      <c r="U32" s="7">
        <v>8</v>
      </c>
      <c r="V32" s="90">
        <f t="shared" si="2"/>
        <v>0</v>
      </c>
      <c r="W32" s="32">
        <v>8</v>
      </c>
      <c r="X32" s="7"/>
      <c r="Y32" s="46">
        <v>9</v>
      </c>
      <c r="Z32" s="7">
        <v>24</v>
      </c>
    </row>
    <row r="33" spans="1:26" x14ac:dyDescent="0.25">
      <c r="A33" s="5" t="s">
        <v>57</v>
      </c>
      <c r="B33" s="6" t="s">
        <v>11</v>
      </c>
      <c r="C33" s="6" t="s">
        <v>24</v>
      </c>
      <c r="D33" s="6">
        <v>55.5</v>
      </c>
      <c r="E33" s="6">
        <v>58</v>
      </c>
      <c r="F33" s="7">
        <v>44</v>
      </c>
      <c r="G33" s="8">
        <v>38.75</v>
      </c>
      <c r="H33" s="94" t="s">
        <v>58</v>
      </c>
      <c r="I33" s="91">
        <f t="shared" si="0"/>
        <v>196.25</v>
      </c>
      <c r="J33" s="92">
        <f>SUM(D33:G33)</f>
        <v>196.25</v>
      </c>
      <c r="K33" s="9" t="s">
        <v>12</v>
      </c>
      <c r="L33" s="30" t="s">
        <v>12</v>
      </c>
      <c r="M33" s="7"/>
      <c r="N33" s="17"/>
      <c r="O33" s="50"/>
      <c r="P33" s="50"/>
      <c r="Q33" s="50"/>
      <c r="R33" s="17"/>
      <c r="S33" s="50"/>
      <c r="T33" s="50"/>
      <c r="U33" s="7">
        <v>8</v>
      </c>
      <c r="V33" s="90">
        <f t="shared" si="2"/>
        <v>0</v>
      </c>
      <c r="W33" s="32">
        <v>8</v>
      </c>
      <c r="X33" s="7"/>
      <c r="Y33" s="46">
        <v>9</v>
      </c>
      <c r="Z33" s="7">
        <v>25</v>
      </c>
    </row>
    <row r="34" spans="1:26" x14ac:dyDescent="0.25">
      <c r="A34" s="5" t="s">
        <v>59</v>
      </c>
      <c r="B34" s="6" t="s">
        <v>11</v>
      </c>
      <c r="C34" s="6">
        <v>36</v>
      </c>
      <c r="D34" s="6">
        <v>29</v>
      </c>
      <c r="E34" s="6">
        <v>5</v>
      </c>
      <c r="F34" s="7">
        <v>35.25</v>
      </c>
      <c r="G34" s="8">
        <v>40.5</v>
      </c>
      <c r="H34" s="94">
        <v>113</v>
      </c>
      <c r="I34" s="91">
        <f t="shared" si="0"/>
        <v>222.75</v>
      </c>
      <c r="J34" s="92">
        <f>SUM(D34:G34)+(2*C34)</f>
        <v>181.75</v>
      </c>
      <c r="K34" s="9" t="s">
        <v>12</v>
      </c>
      <c r="L34" s="30" t="s">
        <v>12</v>
      </c>
      <c r="M34" s="7"/>
      <c r="N34" s="17"/>
      <c r="O34" s="50"/>
      <c r="P34" s="50"/>
      <c r="Q34" s="50"/>
      <c r="R34" s="17"/>
      <c r="S34" s="50"/>
      <c r="T34" s="50"/>
      <c r="U34" s="7">
        <v>8</v>
      </c>
      <c r="V34" s="90">
        <f t="shared" si="2"/>
        <v>0</v>
      </c>
      <c r="W34" s="32">
        <v>8</v>
      </c>
      <c r="X34" s="7"/>
      <c r="Y34" s="46">
        <v>9</v>
      </c>
      <c r="Z34" s="7">
        <v>26</v>
      </c>
    </row>
    <row r="35" spans="1:26" x14ac:dyDescent="0.25">
      <c r="A35" s="5" t="s">
        <v>61</v>
      </c>
      <c r="B35" s="6" t="s">
        <v>11</v>
      </c>
      <c r="C35" s="6" t="s">
        <v>24</v>
      </c>
      <c r="D35" s="6">
        <v>58.5</v>
      </c>
      <c r="E35" s="6" t="s">
        <v>24</v>
      </c>
      <c r="F35" s="7">
        <v>6</v>
      </c>
      <c r="G35" s="8">
        <v>8</v>
      </c>
      <c r="H35" s="94">
        <v>27</v>
      </c>
      <c r="I35" s="91">
        <f t="shared" si="0"/>
        <v>99.5</v>
      </c>
      <c r="J35" s="92">
        <f>SUM(D35:G35)</f>
        <v>72.5</v>
      </c>
      <c r="K35" s="9" t="s">
        <v>12</v>
      </c>
      <c r="L35" s="30" t="s">
        <v>12</v>
      </c>
      <c r="M35" s="7"/>
      <c r="N35" s="17"/>
      <c r="O35" s="50"/>
      <c r="P35" s="50"/>
      <c r="Q35" s="50"/>
      <c r="R35" s="17"/>
      <c r="S35" s="50"/>
      <c r="T35" s="50"/>
      <c r="U35" s="7">
        <v>8</v>
      </c>
      <c r="V35" s="90">
        <f t="shared" si="2"/>
        <v>0</v>
      </c>
      <c r="W35" s="32">
        <v>8</v>
      </c>
      <c r="X35" s="7"/>
      <c r="Y35" s="46">
        <v>9</v>
      </c>
      <c r="Z35" s="7">
        <v>27</v>
      </c>
    </row>
    <row r="36" spans="1:26" ht="38.25" x14ac:dyDescent="0.2">
      <c r="A36" s="209" t="s">
        <v>63</v>
      </c>
      <c r="B36" s="6" t="s">
        <v>11</v>
      </c>
      <c r="C36" s="6">
        <v>2.5</v>
      </c>
      <c r="D36" s="6">
        <v>23</v>
      </c>
      <c r="E36" s="6">
        <v>2</v>
      </c>
      <c r="F36" s="7">
        <v>59</v>
      </c>
      <c r="G36" s="8">
        <v>122</v>
      </c>
      <c r="H36" s="94">
        <v>171.25</v>
      </c>
      <c r="I36" s="91">
        <f t="shared" si="0"/>
        <v>377.25</v>
      </c>
      <c r="J36" s="92">
        <f>SUM(D36:G36)+(2*C36)</f>
        <v>211</v>
      </c>
      <c r="K36" s="9" t="s">
        <v>19</v>
      </c>
      <c r="L36" s="30" t="s">
        <v>12</v>
      </c>
      <c r="M36" s="7" t="s">
        <v>239</v>
      </c>
      <c r="N36" s="17"/>
      <c r="O36" s="50"/>
      <c r="P36" s="50"/>
      <c r="Q36" s="50"/>
      <c r="R36" s="17"/>
      <c r="S36" s="50"/>
      <c r="T36" s="50"/>
      <c r="U36" s="7">
        <v>8</v>
      </c>
      <c r="V36" s="90">
        <f t="shared" si="2"/>
        <v>0</v>
      </c>
      <c r="W36" s="32">
        <v>8</v>
      </c>
      <c r="X36" s="7"/>
      <c r="Y36" s="46">
        <v>9</v>
      </c>
      <c r="Z36" s="7">
        <v>28</v>
      </c>
    </row>
    <row r="37" spans="1:26" ht="25.5" x14ac:dyDescent="0.25">
      <c r="A37" s="5" t="s">
        <v>67</v>
      </c>
      <c r="B37" s="6" t="s">
        <v>11</v>
      </c>
      <c r="C37" s="6">
        <v>47.25</v>
      </c>
      <c r="D37" s="6">
        <v>144.75</v>
      </c>
      <c r="E37" s="6">
        <v>45</v>
      </c>
      <c r="F37" s="7">
        <v>82.25</v>
      </c>
      <c r="G37" s="8">
        <v>43.75</v>
      </c>
      <c r="H37" s="94">
        <v>37</v>
      </c>
      <c r="I37" s="91">
        <f t="shared" si="0"/>
        <v>352.75</v>
      </c>
      <c r="J37" s="92">
        <f>SUM(D37:G37)+(2*C37)</f>
        <v>410.25</v>
      </c>
      <c r="K37" s="9" t="s">
        <v>12</v>
      </c>
      <c r="L37" s="32" t="s">
        <v>19</v>
      </c>
      <c r="M37" s="7" t="s">
        <v>240</v>
      </c>
      <c r="N37" s="17"/>
      <c r="O37" s="50"/>
      <c r="P37" s="50"/>
      <c r="Q37" s="50"/>
      <c r="R37" s="17"/>
      <c r="S37" s="50"/>
      <c r="T37" s="50"/>
      <c r="U37" s="7">
        <v>8</v>
      </c>
      <c r="V37" s="90">
        <f t="shared" si="2"/>
        <v>0</v>
      </c>
      <c r="W37" s="32">
        <v>8</v>
      </c>
      <c r="X37" s="7"/>
      <c r="Y37" s="46">
        <v>9</v>
      </c>
      <c r="Z37" s="7">
        <v>29</v>
      </c>
    </row>
    <row r="38" spans="1:26" x14ac:dyDescent="0.25">
      <c r="A38" s="5" t="s">
        <v>68</v>
      </c>
      <c r="B38" s="6" t="s">
        <v>11</v>
      </c>
      <c r="C38" s="6" t="s">
        <v>24</v>
      </c>
      <c r="D38" s="6">
        <v>7</v>
      </c>
      <c r="E38" s="6">
        <v>0.5</v>
      </c>
      <c r="F38" s="7">
        <v>84.25</v>
      </c>
      <c r="G38" s="8">
        <v>58.25</v>
      </c>
      <c r="H38" s="94">
        <v>130</v>
      </c>
      <c r="I38" s="91">
        <f t="shared" si="0"/>
        <v>280</v>
      </c>
      <c r="J38" s="92">
        <f>SUM(D38:G38)</f>
        <v>150</v>
      </c>
      <c r="K38" s="9" t="s">
        <v>12</v>
      </c>
      <c r="L38" s="30" t="s">
        <v>12</v>
      </c>
      <c r="M38" s="7"/>
      <c r="N38" s="17"/>
      <c r="O38" s="50"/>
      <c r="P38" s="50"/>
      <c r="Q38" s="50"/>
      <c r="R38" s="17"/>
      <c r="S38" s="50"/>
      <c r="T38" s="50"/>
      <c r="U38" s="7">
        <v>8</v>
      </c>
      <c r="V38" s="90">
        <f t="shared" si="2"/>
        <v>0</v>
      </c>
      <c r="W38" s="32">
        <v>8</v>
      </c>
      <c r="X38" s="7"/>
      <c r="Y38" s="46">
        <v>9</v>
      </c>
      <c r="Z38" s="7">
        <v>30</v>
      </c>
    </row>
    <row r="39" spans="1:26" ht="25.5" x14ac:dyDescent="0.25">
      <c r="A39" s="5" t="s">
        <v>69</v>
      </c>
      <c r="B39" s="6" t="s">
        <v>11</v>
      </c>
      <c r="C39" s="6">
        <v>56</v>
      </c>
      <c r="D39" s="6">
        <v>33.75</v>
      </c>
      <c r="E39" s="6">
        <v>13.5</v>
      </c>
      <c r="F39" s="7">
        <v>91.75</v>
      </c>
      <c r="G39" s="8">
        <v>44.5</v>
      </c>
      <c r="H39" s="94">
        <v>250</v>
      </c>
      <c r="I39" s="91">
        <f t="shared" si="0"/>
        <v>433.5</v>
      </c>
      <c r="J39" s="92">
        <f>SUM(D39:G39)+(2*C39)</f>
        <v>295.5</v>
      </c>
      <c r="K39" s="9" t="s">
        <v>19</v>
      </c>
      <c r="L39" s="30" t="s">
        <v>12</v>
      </c>
      <c r="M39" s="7" t="s">
        <v>239</v>
      </c>
      <c r="N39" s="17"/>
      <c r="O39" s="50"/>
      <c r="P39" s="50"/>
      <c r="Q39" s="50"/>
      <c r="R39" s="17"/>
      <c r="S39" s="50"/>
      <c r="T39" s="50"/>
      <c r="U39" s="7">
        <v>7</v>
      </c>
      <c r="V39" s="90">
        <f t="shared" si="2"/>
        <v>0</v>
      </c>
      <c r="W39" s="32">
        <v>8</v>
      </c>
      <c r="X39" s="7" t="s">
        <v>239</v>
      </c>
      <c r="Y39" s="46">
        <v>9</v>
      </c>
      <c r="Z39" s="7">
        <v>31</v>
      </c>
    </row>
    <row r="40" spans="1:26" x14ac:dyDescent="0.25">
      <c r="A40" s="5" t="s">
        <v>73</v>
      </c>
      <c r="B40" s="6" t="s">
        <v>14</v>
      </c>
      <c r="C40" s="6">
        <v>264</v>
      </c>
      <c r="D40" s="6">
        <v>257.25</v>
      </c>
      <c r="E40" s="6">
        <v>139.5</v>
      </c>
      <c r="F40" s="7">
        <v>68.5</v>
      </c>
      <c r="G40" s="8">
        <v>66</v>
      </c>
      <c r="H40" s="94">
        <v>110</v>
      </c>
      <c r="I40" s="91">
        <f t="shared" si="0"/>
        <v>641.25</v>
      </c>
      <c r="J40" s="92">
        <f>SUM(D40:G40)+(2*C40)</f>
        <v>1059.25</v>
      </c>
      <c r="K40" s="9" t="s">
        <v>19</v>
      </c>
      <c r="L40" s="35" t="s">
        <v>15</v>
      </c>
      <c r="M40" s="7" t="s">
        <v>240</v>
      </c>
      <c r="N40" s="17">
        <v>2.75</v>
      </c>
      <c r="O40" s="50">
        <v>3.45</v>
      </c>
      <c r="P40" s="50">
        <v>0</v>
      </c>
      <c r="Q40" s="50">
        <v>0.04</v>
      </c>
      <c r="R40" s="17">
        <v>0.03</v>
      </c>
      <c r="S40" s="50">
        <v>0.3</v>
      </c>
      <c r="T40" s="50">
        <v>0.18</v>
      </c>
      <c r="U40" s="7">
        <v>8</v>
      </c>
      <c r="V40" s="90">
        <f t="shared" si="2"/>
        <v>3.97</v>
      </c>
      <c r="W40" s="32">
        <v>8</v>
      </c>
      <c r="X40" s="7"/>
      <c r="Y40" s="46">
        <v>9</v>
      </c>
      <c r="Z40" s="7">
        <v>32</v>
      </c>
    </row>
    <row r="41" spans="1:26" ht="25.5" x14ac:dyDescent="0.25">
      <c r="A41" s="5" t="s">
        <v>74</v>
      </c>
      <c r="B41" s="6" t="s">
        <v>11</v>
      </c>
      <c r="C41" s="6" t="s">
        <v>24</v>
      </c>
      <c r="D41" s="6">
        <v>18</v>
      </c>
      <c r="E41" s="6" t="s">
        <v>24</v>
      </c>
      <c r="F41" s="7">
        <v>27.5</v>
      </c>
      <c r="G41" s="8">
        <v>47.25</v>
      </c>
      <c r="H41" s="94">
        <v>10</v>
      </c>
      <c r="I41" s="91">
        <f t="shared" ref="I41:I72" si="4">SUM(D41:H41)</f>
        <v>102.75</v>
      </c>
      <c r="J41" s="92">
        <f>SUM(D41:G41)</f>
        <v>92.75</v>
      </c>
      <c r="K41" s="9" t="s">
        <v>12</v>
      </c>
      <c r="L41" s="30" t="s">
        <v>12</v>
      </c>
      <c r="M41" s="7"/>
      <c r="N41" s="17"/>
      <c r="O41" s="50"/>
      <c r="P41" s="50"/>
      <c r="Q41" s="50"/>
      <c r="R41" s="17"/>
      <c r="S41" s="50"/>
      <c r="T41" s="50"/>
      <c r="U41" s="7">
        <v>8</v>
      </c>
      <c r="V41" s="90">
        <f t="shared" ref="V41:V72" si="5">SUM(O41:Q41,S41:T41)</f>
        <v>0</v>
      </c>
      <c r="W41" s="32">
        <v>8</v>
      </c>
      <c r="X41" s="7"/>
      <c r="Y41" s="46">
        <v>9</v>
      </c>
      <c r="Z41" s="7">
        <v>33</v>
      </c>
    </row>
    <row r="42" spans="1:26" ht="25.5" x14ac:dyDescent="0.25">
      <c r="A42" s="5" t="s">
        <v>78</v>
      </c>
      <c r="B42" s="6" t="s">
        <v>11</v>
      </c>
      <c r="C42" s="6">
        <v>29</v>
      </c>
      <c r="D42" s="6">
        <v>58</v>
      </c>
      <c r="E42" s="6">
        <v>4.5</v>
      </c>
      <c r="F42" s="7">
        <v>72.5</v>
      </c>
      <c r="G42" s="8">
        <v>75.25</v>
      </c>
      <c r="H42" s="94" t="s">
        <v>58</v>
      </c>
      <c r="I42" s="91">
        <f t="shared" si="4"/>
        <v>210.25</v>
      </c>
      <c r="J42" s="92">
        <f>SUM(D42:G42)+(2*C42)</f>
        <v>268.25</v>
      </c>
      <c r="K42" s="9" t="s">
        <v>12</v>
      </c>
      <c r="L42" s="30" t="s">
        <v>12</v>
      </c>
      <c r="M42" s="7"/>
      <c r="N42" s="17"/>
      <c r="O42" s="50"/>
      <c r="P42" s="50"/>
      <c r="Q42" s="50"/>
      <c r="R42" s="17"/>
      <c r="S42" s="50"/>
      <c r="T42" s="50"/>
      <c r="U42" s="7">
        <v>8</v>
      </c>
      <c r="V42" s="90">
        <f t="shared" si="5"/>
        <v>0</v>
      </c>
      <c r="W42" s="32">
        <v>8</v>
      </c>
      <c r="X42" s="7"/>
      <c r="Y42" s="46">
        <v>9</v>
      </c>
      <c r="Z42" s="7">
        <v>34</v>
      </c>
    </row>
    <row r="43" spans="1:26" ht="25.5" x14ac:dyDescent="0.25">
      <c r="A43" s="5" t="s">
        <v>79</v>
      </c>
      <c r="B43" s="6" t="s">
        <v>14</v>
      </c>
      <c r="C43" s="6">
        <v>66.75</v>
      </c>
      <c r="D43" s="6">
        <v>139.5</v>
      </c>
      <c r="E43" s="6">
        <v>192.5</v>
      </c>
      <c r="F43" s="7">
        <v>142</v>
      </c>
      <c r="G43" s="8">
        <v>6</v>
      </c>
      <c r="H43" s="94">
        <v>45</v>
      </c>
      <c r="I43" s="91">
        <f t="shared" si="4"/>
        <v>525</v>
      </c>
      <c r="J43" s="92">
        <f>SUM(D43:G43)+(2*C43)</f>
        <v>613.5</v>
      </c>
      <c r="K43" s="98" t="s">
        <v>22</v>
      </c>
      <c r="L43" s="32" t="s">
        <v>19</v>
      </c>
      <c r="M43" s="7"/>
      <c r="N43" s="17"/>
      <c r="O43" s="50"/>
      <c r="P43" s="50"/>
      <c r="Q43" s="50"/>
      <c r="R43" s="17"/>
      <c r="S43" s="50"/>
      <c r="T43" s="50"/>
      <c r="U43" s="97">
        <v>9</v>
      </c>
      <c r="V43" s="90">
        <f t="shared" si="5"/>
        <v>0</v>
      </c>
      <c r="W43" s="32">
        <v>8</v>
      </c>
      <c r="X43" s="7"/>
      <c r="Y43" s="46">
        <v>9</v>
      </c>
      <c r="Z43" s="7">
        <v>35</v>
      </c>
    </row>
    <row r="44" spans="1:26" x14ac:dyDescent="0.25">
      <c r="A44" s="20" t="s">
        <v>81</v>
      </c>
      <c r="B44" s="6" t="s">
        <v>11</v>
      </c>
      <c r="C44" s="6" t="s">
        <v>24</v>
      </c>
      <c r="D44" s="6">
        <v>2</v>
      </c>
      <c r="E44" s="6">
        <v>36</v>
      </c>
      <c r="F44" s="7">
        <v>175.25</v>
      </c>
      <c r="G44" s="8">
        <v>3.5</v>
      </c>
      <c r="H44" s="94">
        <v>162</v>
      </c>
      <c r="I44" s="91">
        <f t="shared" si="4"/>
        <v>378.75</v>
      </c>
      <c r="J44" s="92">
        <f>SUM(D44:G44)</f>
        <v>216.75</v>
      </c>
      <c r="K44" s="9" t="s">
        <v>19</v>
      </c>
      <c r="L44" s="30" t="s">
        <v>12</v>
      </c>
      <c r="M44" s="7" t="s">
        <v>239</v>
      </c>
      <c r="N44" s="17"/>
      <c r="O44" s="50"/>
      <c r="P44" s="50"/>
      <c r="Q44" s="50"/>
      <c r="R44" s="17"/>
      <c r="S44" s="50"/>
      <c r="T44" s="50"/>
      <c r="U44" s="7">
        <v>8</v>
      </c>
      <c r="V44" s="90">
        <f t="shared" si="5"/>
        <v>0</v>
      </c>
      <c r="W44" s="32">
        <v>8</v>
      </c>
      <c r="X44" s="7"/>
      <c r="Y44" s="46">
        <v>9</v>
      </c>
      <c r="Z44" s="7">
        <v>36</v>
      </c>
    </row>
    <row r="45" spans="1:26" ht="25.5" x14ac:dyDescent="0.25">
      <c r="A45" s="5" t="s">
        <v>88</v>
      </c>
      <c r="B45" s="6" t="s">
        <v>11</v>
      </c>
      <c r="C45" s="6">
        <v>22.5</v>
      </c>
      <c r="D45" s="6">
        <v>23.5</v>
      </c>
      <c r="E45" s="6">
        <v>6.75</v>
      </c>
      <c r="F45" s="7">
        <v>16</v>
      </c>
      <c r="G45" s="8">
        <v>9.25</v>
      </c>
      <c r="H45" s="94">
        <v>9</v>
      </c>
      <c r="I45" s="91">
        <f t="shared" si="4"/>
        <v>64.5</v>
      </c>
      <c r="J45" s="92">
        <f>SUM(D45:G45)+(2*C45)</f>
        <v>100.5</v>
      </c>
      <c r="K45" s="9" t="s">
        <v>12</v>
      </c>
      <c r="L45" s="30" t="s">
        <v>12</v>
      </c>
      <c r="M45" s="7"/>
      <c r="N45" s="17"/>
      <c r="O45" s="50"/>
      <c r="P45" s="50"/>
      <c r="Q45" s="50"/>
      <c r="R45" s="17"/>
      <c r="S45" s="50"/>
      <c r="T45" s="50"/>
      <c r="U45" s="7">
        <v>8</v>
      </c>
      <c r="V45" s="90">
        <f t="shared" si="5"/>
        <v>0</v>
      </c>
      <c r="W45" s="32">
        <v>8</v>
      </c>
      <c r="X45" s="7"/>
      <c r="Y45" s="46">
        <v>9</v>
      </c>
      <c r="Z45" s="7">
        <v>37</v>
      </c>
    </row>
    <row r="46" spans="1:26" ht="25.5" x14ac:dyDescent="0.25">
      <c r="A46" s="5" t="s">
        <v>89</v>
      </c>
      <c r="B46" s="6" t="s">
        <v>11</v>
      </c>
      <c r="C46" s="6">
        <v>15.75</v>
      </c>
      <c r="D46" s="6">
        <v>116.25</v>
      </c>
      <c r="E46" s="6">
        <v>26</v>
      </c>
      <c r="F46" s="7">
        <v>53.5</v>
      </c>
      <c r="G46" s="8">
        <v>47.75</v>
      </c>
      <c r="H46" s="94">
        <v>4</v>
      </c>
      <c r="I46" s="91">
        <f t="shared" si="4"/>
        <v>247.5</v>
      </c>
      <c r="J46" s="92">
        <f>SUM(D46:G46)+(2*C46)</f>
        <v>275</v>
      </c>
      <c r="K46" s="9" t="s">
        <v>12</v>
      </c>
      <c r="L46" s="30" t="s">
        <v>12</v>
      </c>
      <c r="M46" s="7"/>
      <c r="N46" s="17"/>
      <c r="O46" s="50"/>
      <c r="P46" s="50"/>
      <c r="Q46" s="50"/>
      <c r="R46" s="17"/>
      <c r="S46" s="50"/>
      <c r="T46" s="50"/>
      <c r="U46" s="7">
        <v>8</v>
      </c>
      <c r="V46" s="90">
        <f t="shared" si="5"/>
        <v>0</v>
      </c>
      <c r="W46" s="32">
        <v>8</v>
      </c>
      <c r="X46" s="7"/>
      <c r="Y46" s="46">
        <v>9</v>
      </c>
      <c r="Z46" s="7">
        <v>38</v>
      </c>
    </row>
    <row r="47" spans="1:26" x14ac:dyDescent="0.25">
      <c r="A47" s="5" t="s">
        <v>90</v>
      </c>
      <c r="B47" s="6" t="s">
        <v>11</v>
      </c>
      <c r="C47" s="6" t="s">
        <v>24</v>
      </c>
      <c r="D47" s="6">
        <v>268.25</v>
      </c>
      <c r="E47" s="6" t="s">
        <v>24</v>
      </c>
      <c r="F47" s="7">
        <v>11.5</v>
      </c>
      <c r="G47" s="8">
        <v>126.25</v>
      </c>
      <c r="H47" s="94">
        <v>8</v>
      </c>
      <c r="I47" s="91">
        <f t="shared" si="4"/>
        <v>414</v>
      </c>
      <c r="J47" s="92">
        <f>SUM(D47:G47)</f>
        <v>406</v>
      </c>
      <c r="K47" s="9" t="s">
        <v>12</v>
      </c>
      <c r="L47" s="32" t="s">
        <v>19</v>
      </c>
      <c r="M47" s="7" t="s">
        <v>240</v>
      </c>
      <c r="N47" s="17"/>
      <c r="O47" s="50"/>
      <c r="P47" s="50"/>
      <c r="Q47" s="50"/>
      <c r="R47" s="17"/>
      <c r="S47" s="50"/>
      <c r="T47" s="50"/>
      <c r="U47" s="7">
        <v>8</v>
      </c>
      <c r="V47" s="90">
        <f t="shared" si="5"/>
        <v>0</v>
      </c>
      <c r="W47" s="32">
        <v>8</v>
      </c>
      <c r="X47" s="7"/>
      <c r="Y47" s="46">
        <v>9</v>
      </c>
      <c r="Z47" s="7">
        <v>39</v>
      </c>
    </row>
    <row r="48" spans="1:26" x14ac:dyDescent="0.25">
      <c r="A48" s="5" t="s">
        <v>93</v>
      </c>
      <c r="B48" s="6" t="s">
        <v>11</v>
      </c>
      <c r="C48" s="6" t="s">
        <v>24</v>
      </c>
      <c r="D48" s="6">
        <v>19</v>
      </c>
      <c r="E48" s="6" t="s">
        <v>24</v>
      </c>
      <c r="F48" s="7">
        <v>14.5</v>
      </c>
      <c r="G48" s="8">
        <v>25.25</v>
      </c>
      <c r="H48" s="94">
        <v>35</v>
      </c>
      <c r="I48" s="91">
        <f t="shared" si="4"/>
        <v>93.75</v>
      </c>
      <c r="J48" s="92">
        <f>SUM(D48:G48)</f>
        <v>58.75</v>
      </c>
      <c r="K48" s="9" t="s">
        <v>12</v>
      </c>
      <c r="L48" s="30" t="s">
        <v>12</v>
      </c>
      <c r="M48" s="7"/>
      <c r="N48" s="17"/>
      <c r="O48" s="50"/>
      <c r="P48" s="50"/>
      <c r="Q48" s="50"/>
      <c r="R48" s="17"/>
      <c r="S48" s="50"/>
      <c r="T48" s="50"/>
      <c r="U48" s="7">
        <v>8</v>
      </c>
      <c r="V48" s="90">
        <f t="shared" si="5"/>
        <v>0</v>
      </c>
      <c r="W48" s="32">
        <v>8</v>
      </c>
      <c r="X48" s="7"/>
      <c r="Y48" s="46">
        <v>9</v>
      </c>
      <c r="Z48" s="7">
        <v>40</v>
      </c>
    </row>
    <row r="49" spans="1:26" x14ac:dyDescent="0.25">
      <c r="A49" s="5" t="s">
        <v>96</v>
      </c>
      <c r="B49" s="6" t="s">
        <v>14</v>
      </c>
      <c r="C49" s="6">
        <v>42</v>
      </c>
      <c r="D49" s="6">
        <v>34</v>
      </c>
      <c r="E49" s="6">
        <v>165.25</v>
      </c>
      <c r="F49" s="7">
        <v>32.75</v>
      </c>
      <c r="G49" s="8">
        <v>31.25</v>
      </c>
      <c r="H49" s="94">
        <v>89</v>
      </c>
      <c r="I49" s="91">
        <f t="shared" si="4"/>
        <v>352.25</v>
      </c>
      <c r="J49" s="92">
        <f>SUM(D49:G49)+(2*C49)</f>
        <v>347.25</v>
      </c>
      <c r="K49" s="9" t="s">
        <v>12</v>
      </c>
      <c r="L49" s="32" t="s">
        <v>19</v>
      </c>
      <c r="M49" s="7" t="s">
        <v>240</v>
      </c>
      <c r="N49" s="17">
        <v>0.57999999999999996</v>
      </c>
      <c r="O49" s="50">
        <v>0.69</v>
      </c>
      <c r="P49" s="50">
        <v>0</v>
      </c>
      <c r="Q49" s="50">
        <v>0</v>
      </c>
      <c r="R49" s="17">
        <v>0</v>
      </c>
      <c r="S49" s="50">
        <v>0</v>
      </c>
      <c r="T49" s="50">
        <v>2.06</v>
      </c>
      <c r="U49" s="7">
        <v>8</v>
      </c>
      <c r="V49" s="90">
        <f t="shared" si="5"/>
        <v>2.75</v>
      </c>
      <c r="W49" s="32">
        <v>8</v>
      </c>
      <c r="X49" s="7"/>
      <c r="Y49" s="46">
        <v>9</v>
      </c>
      <c r="Z49" s="7">
        <v>41</v>
      </c>
    </row>
    <row r="50" spans="1:26" ht="38.25" x14ac:dyDescent="0.25">
      <c r="A50" s="5" t="s">
        <v>97</v>
      </c>
      <c r="B50" s="6" t="s">
        <v>14</v>
      </c>
      <c r="C50" s="6">
        <v>32.75</v>
      </c>
      <c r="D50" s="6">
        <v>567</v>
      </c>
      <c r="E50" s="6">
        <v>281</v>
      </c>
      <c r="F50" s="7">
        <v>262.5</v>
      </c>
      <c r="G50" s="8" t="s">
        <v>58</v>
      </c>
      <c r="H50" s="94" t="s">
        <v>58</v>
      </c>
      <c r="I50" s="91">
        <f t="shared" si="4"/>
        <v>1110.5</v>
      </c>
      <c r="J50" s="92">
        <f>SUM(D50:G50)+(2*C50)</f>
        <v>1176</v>
      </c>
      <c r="K50" s="98" t="s">
        <v>22</v>
      </c>
      <c r="L50" s="35" t="s">
        <v>15</v>
      </c>
      <c r="M50" s="7"/>
      <c r="N50" s="17"/>
      <c r="O50" s="50"/>
      <c r="P50" s="50"/>
      <c r="Q50" s="50"/>
      <c r="R50" s="17"/>
      <c r="S50" s="50"/>
      <c r="T50" s="50"/>
      <c r="U50" s="97">
        <v>9</v>
      </c>
      <c r="V50" s="90">
        <f t="shared" si="5"/>
        <v>0</v>
      </c>
      <c r="W50" s="32">
        <v>8</v>
      </c>
      <c r="X50" s="7"/>
      <c r="Y50" s="46">
        <v>9</v>
      </c>
      <c r="Z50" s="7">
        <v>42</v>
      </c>
    </row>
    <row r="51" spans="1:26" ht="25.5" x14ac:dyDescent="0.25">
      <c r="A51" s="5" t="s">
        <v>98</v>
      </c>
      <c r="B51" s="6" t="s">
        <v>11</v>
      </c>
      <c r="C51" s="6">
        <v>26.5</v>
      </c>
      <c r="D51" s="6">
        <v>163.5</v>
      </c>
      <c r="E51" s="6">
        <v>14</v>
      </c>
      <c r="F51" s="7">
        <v>10</v>
      </c>
      <c r="G51" s="8">
        <v>50.5</v>
      </c>
      <c r="H51" s="94">
        <v>53</v>
      </c>
      <c r="I51" s="91">
        <f t="shared" si="4"/>
        <v>291</v>
      </c>
      <c r="J51" s="92">
        <f>SUM(D51:G51)+(2*C51)</f>
        <v>291</v>
      </c>
      <c r="K51" s="9" t="s">
        <v>12</v>
      </c>
      <c r="L51" s="30" t="s">
        <v>12</v>
      </c>
      <c r="M51" s="7"/>
      <c r="N51" s="17"/>
      <c r="O51" s="50"/>
      <c r="P51" s="50"/>
      <c r="Q51" s="50"/>
      <c r="R51" s="17"/>
      <c r="S51" s="50"/>
      <c r="T51" s="50"/>
      <c r="U51" s="7">
        <v>8</v>
      </c>
      <c r="V51" s="90">
        <f t="shared" si="5"/>
        <v>0</v>
      </c>
      <c r="W51" s="32">
        <v>8</v>
      </c>
      <c r="X51" s="7"/>
      <c r="Y51" s="46">
        <v>9</v>
      </c>
      <c r="Z51" s="7">
        <v>43</v>
      </c>
    </row>
    <row r="52" spans="1:26" x14ac:dyDescent="0.25">
      <c r="A52" s="5" t="s">
        <v>100</v>
      </c>
      <c r="B52" s="6" t="s">
        <v>11</v>
      </c>
      <c r="C52" s="6" t="s">
        <v>24</v>
      </c>
      <c r="D52" s="6">
        <v>42.5</v>
      </c>
      <c r="E52" s="6" t="s">
        <v>24</v>
      </c>
      <c r="F52" s="7">
        <v>0</v>
      </c>
      <c r="G52" s="8">
        <v>32.5</v>
      </c>
      <c r="H52" s="94">
        <v>84</v>
      </c>
      <c r="I52" s="91">
        <f t="shared" si="4"/>
        <v>159</v>
      </c>
      <c r="J52" s="92">
        <f>SUM(D52:G52)</f>
        <v>75</v>
      </c>
      <c r="K52" s="9" t="s">
        <v>12</v>
      </c>
      <c r="L52" s="30" t="s">
        <v>12</v>
      </c>
      <c r="M52" s="7"/>
      <c r="N52" s="17"/>
      <c r="O52" s="50"/>
      <c r="P52" s="50"/>
      <c r="Q52" s="50"/>
      <c r="R52" s="17"/>
      <c r="S52" s="50"/>
      <c r="T52" s="50"/>
      <c r="U52" s="7">
        <v>8</v>
      </c>
      <c r="V52" s="90">
        <f t="shared" si="5"/>
        <v>0</v>
      </c>
      <c r="W52" s="32">
        <v>8</v>
      </c>
      <c r="X52" s="7"/>
      <c r="Y52" s="46">
        <v>9</v>
      </c>
      <c r="Z52" s="7">
        <v>44</v>
      </c>
    </row>
    <row r="53" spans="1:26" x14ac:dyDescent="0.25">
      <c r="A53" s="5" t="s">
        <v>101</v>
      </c>
      <c r="B53" s="6" t="s">
        <v>14</v>
      </c>
      <c r="C53" s="6">
        <v>53.5</v>
      </c>
      <c r="D53" s="6">
        <v>257</v>
      </c>
      <c r="E53" s="6">
        <v>28.25</v>
      </c>
      <c r="F53" s="7">
        <v>36.5</v>
      </c>
      <c r="G53" s="8">
        <v>50.75</v>
      </c>
      <c r="H53" s="94">
        <v>89</v>
      </c>
      <c r="I53" s="91">
        <f t="shared" si="4"/>
        <v>461.5</v>
      </c>
      <c r="J53" s="92">
        <f t="shared" ref="J53:J62" si="6">SUM(D53:G53)+(2*C53)</f>
        <v>479.5</v>
      </c>
      <c r="K53" s="9" t="s">
        <v>19</v>
      </c>
      <c r="L53" s="32" t="s">
        <v>19</v>
      </c>
      <c r="M53" s="7"/>
      <c r="N53" s="17">
        <v>2.0499999999999998</v>
      </c>
      <c r="O53" s="50">
        <v>2.63</v>
      </c>
      <c r="P53" s="50">
        <v>0</v>
      </c>
      <c r="Q53" s="50">
        <v>0.03</v>
      </c>
      <c r="R53" s="17">
        <v>0.02</v>
      </c>
      <c r="S53" s="50">
        <v>0.46</v>
      </c>
      <c r="T53" s="50">
        <v>0.13</v>
      </c>
      <c r="U53" s="7">
        <v>8</v>
      </c>
      <c r="V53" s="90">
        <f t="shared" si="5"/>
        <v>3.2499999999999996</v>
      </c>
      <c r="W53" s="32">
        <v>8</v>
      </c>
      <c r="X53" s="7"/>
      <c r="Y53" s="46">
        <v>9</v>
      </c>
      <c r="Z53" s="7">
        <v>45</v>
      </c>
    </row>
    <row r="54" spans="1:26" x14ac:dyDescent="0.25">
      <c r="A54" s="5" t="s">
        <v>102</v>
      </c>
      <c r="B54" s="6" t="s">
        <v>14</v>
      </c>
      <c r="C54" s="6">
        <v>28</v>
      </c>
      <c r="D54" s="6">
        <v>37</v>
      </c>
      <c r="E54" s="6">
        <v>144.25</v>
      </c>
      <c r="F54" s="7">
        <v>18.75</v>
      </c>
      <c r="G54" s="8">
        <v>90</v>
      </c>
      <c r="H54" s="94">
        <v>65</v>
      </c>
      <c r="I54" s="91">
        <f t="shared" si="4"/>
        <v>355</v>
      </c>
      <c r="J54" s="92">
        <f t="shared" si="6"/>
        <v>346</v>
      </c>
      <c r="K54" s="9" t="s">
        <v>19</v>
      </c>
      <c r="L54" s="32" t="s">
        <v>19</v>
      </c>
      <c r="M54" s="7"/>
      <c r="N54" s="17">
        <v>0</v>
      </c>
      <c r="O54" s="50">
        <v>0</v>
      </c>
      <c r="P54" s="50">
        <v>0</v>
      </c>
      <c r="Q54" s="50">
        <v>0</v>
      </c>
      <c r="R54" s="17">
        <v>0</v>
      </c>
      <c r="S54" s="50">
        <v>0</v>
      </c>
      <c r="T54" s="50">
        <v>4.9400000000000004</v>
      </c>
      <c r="U54" s="7">
        <v>8</v>
      </c>
      <c r="V54" s="90">
        <f t="shared" si="5"/>
        <v>4.9400000000000004</v>
      </c>
      <c r="W54" s="32">
        <v>8</v>
      </c>
      <c r="X54" s="7"/>
      <c r="Y54" s="46">
        <v>9</v>
      </c>
      <c r="Z54" s="7">
        <v>46</v>
      </c>
    </row>
    <row r="55" spans="1:26" ht="25.5" x14ac:dyDescent="0.25">
      <c r="A55" s="5" t="s">
        <v>103</v>
      </c>
      <c r="B55" s="6" t="s">
        <v>11</v>
      </c>
      <c r="C55" s="6">
        <v>26</v>
      </c>
      <c r="D55" s="6">
        <v>9</v>
      </c>
      <c r="E55" s="6">
        <v>81</v>
      </c>
      <c r="F55" s="7">
        <v>3.5</v>
      </c>
      <c r="G55" s="8">
        <v>15</v>
      </c>
      <c r="H55" s="94" t="s">
        <v>24</v>
      </c>
      <c r="I55" s="91">
        <f t="shared" si="4"/>
        <v>108.5</v>
      </c>
      <c r="J55" s="92">
        <f t="shared" si="6"/>
        <v>160.5</v>
      </c>
      <c r="K55" s="9" t="s">
        <v>22</v>
      </c>
      <c r="L55" s="30" t="s">
        <v>12</v>
      </c>
      <c r="M55" s="7" t="s">
        <v>239</v>
      </c>
      <c r="N55" s="17"/>
      <c r="O55" s="50"/>
      <c r="P55" s="50"/>
      <c r="Q55" s="50"/>
      <c r="R55" s="17"/>
      <c r="S55" s="50"/>
      <c r="T55" s="50"/>
      <c r="U55" s="7">
        <v>9</v>
      </c>
      <c r="V55" s="90">
        <f t="shared" si="5"/>
        <v>0</v>
      </c>
      <c r="W55" s="32">
        <v>8</v>
      </c>
      <c r="X55" s="7" t="s">
        <v>239</v>
      </c>
      <c r="Y55" s="46">
        <v>9</v>
      </c>
      <c r="Z55" s="7">
        <v>47</v>
      </c>
    </row>
    <row r="56" spans="1:26" ht="25.5" x14ac:dyDescent="0.25">
      <c r="A56" s="5" t="s">
        <v>104</v>
      </c>
      <c r="B56" s="6" t="s">
        <v>14</v>
      </c>
      <c r="C56" s="6">
        <v>219</v>
      </c>
      <c r="D56" s="6">
        <v>108.5</v>
      </c>
      <c r="E56" s="6">
        <v>214.5</v>
      </c>
      <c r="F56" s="7">
        <v>263.25</v>
      </c>
      <c r="G56" s="8">
        <v>285.5</v>
      </c>
      <c r="H56" s="94">
        <v>194</v>
      </c>
      <c r="I56" s="91">
        <f t="shared" si="4"/>
        <v>1065.75</v>
      </c>
      <c r="J56" s="92">
        <f t="shared" si="6"/>
        <v>1309.75</v>
      </c>
      <c r="K56" s="9" t="s">
        <v>15</v>
      </c>
      <c r="L56" s="35" t="s">
        <v>15</v>
      </c>
      <c r="M56" s="7"/>
      <c r="N56" s="17">
        <v>4.21</v>
      </c>
      <c r="O56" s="50">
        <v>1.94</v>
      </c>
      <c r="P56" s="50">
        <v>0</v>
      </c>
      <c r="Q56" s="50">
        <v>7.0000000000000007E-2</v>
      </c>
      <c r="R56" s="17">
        <v>0.06</v>
      </c>
      <c r="S56" s="50">
        <v>0.05</v>
      </c>
      <c r="T56" s="50">
        <v>0.84</v>
      </c>
      <c r="U56" s="7">
        <v>8</v>
      </c>
      <c r="V56" s="90">
        <f t="shared" si="5"/>
        <v>2.8999999999999995</v>
      </c>
      <c r="W56" s="32">
        <v>8</v>
      </c>
      <c r="X56" s="7" t="s">
        <v>239</v>
      </c>
      <c r="Y56" s="46">
        <v>9</v>
      </c>
      <c r="Z56" s="7">
        <v>48</v>
      </c>
    </row>
    <row r="57" spans="1:26" x14ac:dyDescent="0.25">
      <c r="A57" s="5" t="s">
        <v>106</v>
      </c>
      <c r="B57" s="6" t="s">
        <v>11</v>
      </c>
      <c r="C57" s="6">
        <v>7</v>
      </c>
      <c r="D57" s="6">
        <v>44.75</v>
      </c>
      <c r="E57" s="6">
        <v>1</v>
      </c>
      <c r="F57" s="7">
        <v>32.5</v>
      </c>
      <c r="G57" s="8">
        <v>30.5</v>
      </c>
      <c r="H57" s="94">
        <v>152</v>
      </c>
      <c r="I57" s="91">
        <f t="shared" si="4"/>
        <v>260.75</v>
      </c>
      <c r="J57" s="92">
        <f t="shared" si="6"/>
        <v>122.75</v>
      </c>
      <c r="K57" s="9" t="s">
        <v>18</v>
      </c>
      <c r="L57" s="30" t="s">
        <v>12</v>
      </c>
      <c r="M57" s="7" t="s">
        <v>239</v>
      </c>
      <c r="N57" s="17"/>
      <c r="O57" s="50"/>
      <c r="P57" s="50"/>
      <c r="Q57" s="50"/>
      <c r="R57" s="17"/>
      <c r="S57" s="50"/>
      <c r="T57" s="50"/>
      <c r="U57" s="7">
        <v>8</v>
      </c>
      <c r="V57" s="90">
        <f t="shared" si="5"/>
        <v>0</v>
      </c>
      <c r="W57" s="32">
        <v>8</v>
      </c>
      <c r="X57" s="7"/>
      <c r="Y57" s="46">
        <v>9</v>
      </c>
      <c r="Z57" s="7">
        <v>49</v>
      </c>
    </row>
    <row r="58" spans="1:26" x14ac:dyDescent="0.25">
      <c r="A58" s="5" t="s">
        <v>107</v>
      </c>
      <c r="B58" s="6" t="s">
        <v>11</v>
      </c>
      <c r="C58" s="6">
        <v>33.75</v>
      </c>
      <c r="D58" s="6">
        <v>320.5</v>
      </c>
      <c r="E58" s="6">
        <v>563</v>
      </c>
      <c r="F58" s="7">
        <v>170</v>
      </c>
      <c r="G58" s="8">
        <v>91.5</v>
      </c>
      <c r="H58" s="94">
        <v>45</v>
      </c>
      <c r="I58" s="91">
        <f t="shared" si="4"/>
        <v>1190</v>
      </c>
      <c r="J58" s="92">
        <f t="shared" si="6"/>
        <v>1212.5</v>
      </c>
      <c r="K58" s="9" t="s">
        <v>19</v>
      </c>
      <c r="L58" s="35" t="s">
        <v>15</v>
      </c>
      <c r="M58" s="7" t="s">
        <v>240</v>
      </c>
      <c r="N58" s="17"/>
      <c r="O58" s="50"/>
      <c r="P58" s="50"/>
      <c r="Q58" s="50"/>
      <c r="R58" s="17"/>
      <c r="S58" s="50"/>
      <c r="T58" s="50"/>
      <c r="U58" s="7">
        <v>8</v>
      </c>
      <c r="V58" s="90">
        <f t="shared" si="5"/>
        <v>0</v>
      </c>
      <c r="W58" s="32">
        <v>8</v>
      </c>
      <c r="X58" s="7"/>
      <c r="Y58" s="46">
        <v>9</v>
      </c>
      <c r="Z58" s="7">
        <v>50</v>
      </c>
    </row>
    <row r="59" spans="1:26" ht="25.5" x14ac:dyDescent="0.25">
      <c r="A59" s="5" t="s">
        <v>108</v>
      </c>
      <c r="B59" s="6" t="s">
        <v>11</v>
      </c>
      <c r="C59" s="6">
        <v>32</v>
      </c>
      <c r="D59" s="6">
        <v>50.5</v>
      </c>
      <c r="E59" s="6">
        <v>73.75</v>
      </c>
      <c r="F59" s="7">
        <v>40.75</v>
      </c>
      <c r="G59" s="8">
        <v>166.25</v>
      </c>
      <c r="H59" s="94">
        <v>7</v>
      </c>
      <c r="I59" s="91">
        <f t="shared" si="4"/>
        <v>338.25</v>
      </c>
      <c r="J59" s="92">
        <f t="shared" si="6"/>
        <v>395.25</v>
      </c>
      <c r="K59" s="9" t="s">
        <v>12</v>
      </c>
      <c r="L59" s="32" t="s">
        <v>19</v>
      </c>
      <c r="M59" s="7" t="s">
        <v>240</v>
      </c>
      <c r="N59" s="17"/>
      <c r="O59" s="50"/>
      <c r="P59" s="50"/>
      <c r="Q59" s="50"/>
      <c r="R59" s="17"/>
      <c r="S59" s="50"/>
      <c r="T59" s="50"/>
      <c r="U59" s="7">
        <v>8</v>
      </c>
      <c r="V59" s="90">
        <f t="shared" si="5"/>
        <v>0</v>
      </c>
      <c r="W59" s="32">
        <v>8</v>
      </c>
      <c r="X59" s="7"/>
      <c r="Y59" s="46">
        <v>9</v>
      </c>
      <c r="Z59" s="7">
        <v>51</v>
      </c>
    </row>
    <row r="60" spans="1:26" ht="25.5" x14ac:dyDescent="0.25">
      <c r="A60" s="5" t="s">
        <v>109</v>
      </c>
      <c r="B60" s="6" t="s">
        <v>11</v>
      </c>
      <c r="C60" s="6">
        <v>99</v>
      </c>
      <c r="D60" s="6">
        <v>88.75</v>
      </c>
      <c r="E60" s="6">
        <v>64.5</v>
      </c>
      <c r="F60" s="7">
        <v>497.25</v>
      </c>
      <c r="G60" s="8">
        <v>270.25</v>
      </c>
      <c r="H60" s="94">
        <v>114</v>
      </c>
      <c r="I60" s="91">
        <f t="shared" si="4"/>
        <v>1034.75</v>
      </c>
      <c r="J60" s="92">
        <f t="shared" si="6"/>
        <v>1118.75</v>
      </c>
      <c r="K60" s="9" t="s">
        <v>15</v>
      </c>
      <c r="L60" s="35" t="s">
        <v>15</v>
      </c>
      <c r="M60" s="7"/>
      <c r="N60" s="17"/>
      <c r="O60" s="50"/>
      <c r="P60" s="50"/>
      <c r="Q60" s="50"/>
      <c r="R60" s="17"/>
      <c r="S60" s="50"/>
      <c r="T60" s="50"/>
      <c r="U60" s="7">
        <v>8</v>
      </c>
      <c r="V60" s="90">
        <f t="shared" si="5"/>
        <v>0</v>
      </c>
      <c r="W60" s="32">
        <v>8</v>
      </c>
      <c r="X60" s="7"/>
      <c r="Y60" s="46">
        <v>9</v>
      </c>
      <c r="Z60" s="7">
        <v>52</v>
      </c>
    </row>
    <row r="61" spans="1:26" x14ac:dyDescent="0.25">
      <c r="A61" s="5" t="s">
        <v>110</v>
      </c>
      <c r="B61" s="6" t="s">
        <v>11</v>
      </c>
      <c r="C61" s="6">
        <v>2.5</v>
      </c>
      <c r="D61" s="6">
        <v>40.5</v>
      </c>
      <c r="E61" s="6">
        <v>14.5</v>
      </c>
      <c r="F61" s="7">
        <v>103</v>
      </c>
      <c r="G61" s="8">
        <v>70.25</v>
      </c>
      <c r="H61" s="94">
        <v>28</v>
      </c>
      <c r="I61" s="91">
        <f t="shared" si="4"/>
        <v>256.25</v>
      </c>
      <c r="J61" s="92">
        <f t="shared" si="6"/>
        <v>233.25</v>
      </c>
      <c r="K61" s="9" t="s">
        <v>12</v>
      </c>
      <c r="L61" s="30" t="s">
        <v>12</v>
      </c>
      <c r="M61" s="7"/>
      <c r="N61" s="17">
        <v>0</v>
      </c>
      <c r="O61" s="50">
        <v>0</v>
      </c>
      <c r="P61" s="50">
        <v>0</v>
      </c>
      <c r="Q61" s="50">
        <v>0</v>
      </c>
      <c r="R61" s="17">
        <v>0</v>
      </c>
      <c r="S61" s="50">
        <v>0</v>
      </c>
      <c r="T61" s="50">
        <v>3.33</v>
      </c>
      <c r="U61" s="7">
        <v>8</v>
      </c>
      <c r="V61" s="90">
        <f t="shared" si="5"/>
        <v>3.33</v>
      </c>
      <c r="W61" s="32">
        <v>8</v>
      </c>
      <c r="X61" s="7"/>
      <c r="Y61" s="46">
        <v>9</v>
      </c>
      <c r="Z61" s="7">
        <v>53</v>
      </c>
    </row>
    <row r="62" spans="1:26" ht="25.5" x14ac:dyDescent="0.25">
      <c r="A62" s="5" t="s">
        <v>113</v>
      </c>
      <c r="B62" s="6" t="s">
        <v>11</v>
      </c>
      <c r="C62" s="6">
        <v>8</v>
      </c>
      <c r="D62" s="6">
        <v>31.75</v>
      </c>
      <c r="E62" s="6">
        <v>15</v>
      </c>
      <c r="F62" s="7">
        <v>102</v>
      </c>
      <c r="G62" s="8">
        <v>11</v>
      </c>
      <c r="H62" s="94">
        <v>1</v>
      </c>
      <c r="I62" s="91">
        <f t="shared" si="4"/>
        <v>160.75</v>
      </c>
      <c r="J62" s="92">
        <f t="shared" si="6"/>
        <v>175.75</v>
      </c>
      <c r="K62" s="9" t="s">
        <v>12</v>
      </c>
      <c r="L62" s="30" t="s">
        <v>12</v>
      </c>
      <c r="M62" s="7"/>
      <c r="N62" s="17"/>
      <c r="O62" s="50"/>
      <c r="P62" s="50"/>
      <c r="Q62" s="50"/>
      <c r="R62" s="17"/>
      <c r="S62" s="50"/>
      <c r="T62" s="50"/>
      <c r="U62" s="7">
        <v>8</v>
      </c>
      <c r="V62" s="90">
        <f t="shared" si="5"/>
        <v>0</v>
      </c>
      <c r="W62" s="32">
        <v>8</v>
      </c>
      <c r="X62" s="7"/>
      <c r="Y62" s="46">
        <v>9</v>
      </c>
      <c r="Z62" s="7">
        <v>54</v>
      </c>
    </row>
    <row r="63" spans="1:26" x14ac:dyDescent="0.25">
      <c r="A63" s="5" t="s">
        <v>115</v>
      </c>
      <c r="B63" s="6" t="s">
        <v>11</v>
      </c>
      <c r="C63" s="6" t="s">
        <v>24</v>
      </c>
      <c r="D63" s="6" t="s">
        <v>24</v>
      </c>
      <c r="E63" s="6" t="s">
        <v>24</v>
      </c>
      <c r="F63" s="7">
        <v>0</v>
      </c>
      <c r="G63" s="8">
        <v>0.5</v>
      </c>
      <c r="H63" s="94">
        <v>29</v>
      </c>
      <c r="I63" s="91">
        <f t="shared" si="4"/>
        <v>29.5</v>
      </c>
      <c r="J63" s="92">
        <f>SUM(D63:G63)</f>
        <v>0.5</v>
      </c>
      <c r="K63" s="9" t="s">
        <v>12</v>
      </c>
      <c r="L63" s="30" t="s">
        <v>12</v>
      </c>
      <c r="M63" s="7"/>
      <c r="N63" s="17"/>
      <c r="O63" s="50"/>
      <c r="P63" s="50"/>
      <c r="Q63" s="50"/>
      <c r="R63" s="17"/>
      <c r="S63" s="50"/>
      <c r="T63" s="50"/>
      <c r="U63" s="7">
        <v>8</v>
      </c>
      <c r="V63" s="90">
        <f t="shared" si="5"/>
        <v>0</v>
      </c>
      <c r="W63" s="32">
        <v>8</v>
      </c>
      <c r="X63" s="7"/>
      <c r="Y63" s="46">
        <v>9</v>
      </c>
      <c r="Z63" s="7">
        <v>55</v>
      </c>
    </row>
    <row r="64" spans="1:26" ht="25.5" x14ac:dyDescent="0.25">
      <c r="A64" s="5" t="s">
        <v>116</v>
      </c>
      <c r="B64" s="6" t="s">
        <v>11</v>
      </c>
      <c r="C64" s="6" t="s">
        <v>24</v>
      </c>
      <c r="D64" s="6" t="s">
        <v>24</v>
      </c>
      <c r="E64" s="6" t="s">
        <v>24</v>
      </c>
      <c r="F64" s="7">
        <v>0</v>
      </c>
      <c r="G64" s="8" t="s">
        <v>24</v>
      </c>
      <c r="H64" s="94">
        <v>5</v>
      </c>
      <c r="I64" s="91">
        <f t="shared" si="4"/>
        <v>5</v>
      </c>
      <c r="J64" s="92">
        <f>SUM(D64:G64)</f>
        <v>0</v>
      </c>
      <c r="K64" s="9" t="s">
        <v>12</v>
      </c>
      <c r="L64" s="30" t="s">
        <v>12</v>
      </c>
      <c r="M64" s="7"/>
      <c r="N64" s="17"/>
      <c r="O64" s="50"/>
      <c r="P64" s="50"/>
      <c r="Q64" s="50"/>
      <c r="R64" s="17"/>
      <c r="S64" s="50"/>
      <c r="T64" s="50"/>
      <c r="U64" s="7">
        <v>8</v>
      </c>
      <c r="V64" s="90">
        <f t="shared" si="5"/>
        <v>0</v>
      </c>
      <c r="W64" s="32">
        <v>8</v>
      </c>
      <c r="X64" s="7"/>
      <c r="Y64" s="46">
        <v>9</v>
      </c>
      <c r="Z64" s="7">
        <v>56</v>
      </c>
    </row>
    <row r="65" spans="1:26" x14ac:dyDescent="0.25">
      <c r="A65" s="5" t="s">
        <v>117</v>
      </c>
      <c r="B65" s="6" t="s">
        <v>11</v>
      </c>
      <c r="C65" s="6">
        <v>4.5</v>
      </c>
      <c r="D65" s="6">
        <v>90</v>
      </c>
      <c r="E65" s="6" t="s">
        <v>24</v>
      </c>
      <c r="F65" s="7">
        <v>9.5</v>
      </c>
      <c r="G65" s="8" t="s">
        <v>24</v>
      </c>
      <c r="H65" s="94">
        <v>7</v>
      </c>
      <c r="I65" s="91">
        <f t="shared" si="4"/>
        <v>106.5</v>
      </c>
      <c r="J65" s="92">
        <f>SUM(D65:G65)+(2*C65)</f>
        <v>108.5</v>
      </c>
      <c r="K65" s="9" t="s">
        <v>12</v>
      </c>
      <c r="L65" s="30" t="s">
        <v>12</v>
      </c>
      <c r="M65" s="7"/>
      <c r="N65" s="17"/>
      <c r="O65" s="50"/>
      <c r="P65" s="50"/>
      <c r="Q65" s="50"/>
      <c r="R65" s="17"/>
      <c r="S65" s="50"/>
      <c r="T65" s="50"/>
      <c r="U65" s="7">
        <v>8</v>
      </c>
      <c r="V65" s="90">
        <f t="shared" si="5"/>
        <v>0</v>
      </c>
      <c r="W65" s="32">
        <v>8</v>
      </c>
      <c r="X65" s="7"/>
      <c r="Y65" s="46">
        <v>9</v>
      </c>
      <c r="Z65" s="7">
        <v>57</v>
      </c>
    </row>
    <row r="66" spans="1:26" ht="25.5" x14ac:dyDescent="0.25">
      <c r="A66" s="5" t="s">
        <v>119</v>
      </c>
      <c r="B66" s="6" t="s">
        <v>11</v>
      </c>
      <c r="C66" s="6" t="s">
        <v>24</v>
      </c>
      <c r="D66" s="6">
        <v>119.5</v>
      </c>
      <c r="E66" s="6">
        <v>99.5</v>
      </c>
      <c r="F66" s="7">
        <v>6</v>
      </c>
      <c r="G66" s="8">
        <v>76</v>
      </c>
      <c r="H66" s="94" t="s">
        <v>24</v>
      </c>
      <c r="I66" s="91">
        <f t="shared" si="4"/>
        <v>301</v>
      </c>
      <c r="J66" s="92">
        <f>SUM(D66:G66)</f>
        <v>301</v>
      </c>
      <c r="K66" s="9" t="s">
        <v>19</v>
      </c>
      <c r="L66" s="30" t="s">
        <v>12</v>
      </c>
      <c r="M66" s="7" t="s">
        <v>239</v>
      </c>
      <c r="N66" s="17"/>
      <c r="O66" s="50"/>
      <c r="P66" s="50"/>
      <c r="Q66" s="50"/>
      <c r="R66" s="17"/>
      <c r="S66" s="50"/>
      <c r="T66" s="50"/>
      <c r="U66" s="7">
        <v>8</v>
      </c>
      <c r="V66" s="90">
        <f t="shared" si="5"/>
        <v>0</v>
      </c>
      <c r="W66" s="32">
        <v>8</v>
      </c>
      <c r="X66" s="7"/>
      <c r="Y66" s="46">
        <v>9</v>
      </c>
      <c r="Z66" s="7">
        <v>58</v>
      </c>
    </row>
    <row r="67" spans="1:26" x14ac:dyDescent="0.25">
      <c r="A67" s="5" t="s">
        <v>120</v>
      </c>
      <c r="B67" s="6" t="s">
        <v>14</v>
      </c>
      <c r="C67" s="6">
        <v>50</v>
      </c>
      <c r="D67" s="6">
        <v>137</v>
      </c>
      <c r="E67" s="6">
        <v>331</v>
      </c>
      <c r="F67" s="7">
        <v>453</v>
      </c>
      <c r="G67" s="8">
        <v>227.5</v>
      </c>
      <c r="H67" s="94">
        <v>108</v>
      </c>
      <c r="I67" s="91">
        <f t="shared" si="4"/>
        <v>1256.5</v>
      </c>
      <c r="J67" s="92">
        <f>SUM(D67:G67)+(2*C67)</f>
        <v>1248.5</v>
      </c>
      <c r="K67" s="9" t="s">
        <v>18</v>
      </c>
      <c r="L67" s="35" t="s">
        <v>15</v>
      </c>
      <c r="M67" s="7" t="s">
        <v>240</v>
      </c>
      <c r="N67" s="17">
        <v>1.1200000000000001</v>
      </c>
      <c r="O67" s="50">
        <v>3.67</v>
      </c>
      <c r="P67" s="50">
        <v>0</v>
      </c>
      <c r="Q67" s="50">
        <v>0.01</v>
      </c>
      <c r="R67" s="17">
        <v>0.01</v>
      </c>
      <c r="S67" s="50">
        <v>0.01</v>
      </c>
      <c r="T67" s="50">
        <v>7.0000000000000007E-2</v>
      </c>
      <c r="U67" s="7">
        <v>8</v>
      </c>
      <c r="V67" s="90">
        <f t="shared" si="5"/>
        <v>3.7599999999999993</v>
      </c>
      <c r="W67" s="32">
        <v>8</v>
      </c>
      <c r="X67" s="7"/>
      <c r="Y67" s="46">
        <v>9</v>
      </c>
      <c r="Z67" s="7">
        <v>59</v>
      </c>
    </row>
    <row r="68" spans="1:26" x14ac:dyDescent="0.25">
      <c r="A68" s="14" t="s">
        <v>121</v>
      </c>
      <c r="B68" s="6" t="s">
        <v>11</v>
      </c>
      <c r="C68" s="6" t="s">
        <v>24</v>
      </c>
      <c r="D68" s="6">
        <v>89.5</v>
      </c>
      <c r="E68" s="6">
        <v>60.5</v>
      </c>
      <c r="F68" s="6">
        <v>245</v>
      </c>
      <c r="G68" s="8">
        <v>102.5</v>
      </c>
      <c r="H68" s="94">
        <v>178.5</v>
      </c>
      <c r="I68" s="91">
        <f t="shared" si="4"/>
        <v>676</v>
      </c>
      <c r="J68" s="92">
        <f>SUM(D68:G68)</f>
        <v>497.5</v>
      </c>
      <c r="K68" s="9" t="s">
        <v>12</v>
      </c>
      <c r="L68" s="32" t="s">
        <v>19</v>
      </c>
      <c r="M68" s="7" t="s">
        <v>240</v>
      </c>
      <c r="N68" s="17"/>
      <c r="O68" s="50"/>
      <c r="P68" s="50"/>
      <c r="Q68" s="50"/>
      <c r="R68" s="17"/>
      <c r="S68" s="50"/>
      <c r="T68" s="50"/>
      <c r="U68" s="7">
        <v>8</v>
      </c>
      <c r="V68" s="90">
        <f t="shared" si="5"/>
        <v>0</v>
      </c>
      <c r="W68" s="32">
        <v>8</v>
      </c>
      <c r="X68" s="7"/>
      <c r="Y68" s="46">
        <v>9</v>
      </c>
      <c r="Z68" s="7">
        <v>60</v>
      </c>
    </row>
    <row r="69" spans="1:26" x14ac:dyDescent="0.25">
      <c r="A69" s="5" t="s">
        <v>122</v>
      </c>
      <c r="B69" s="6" t="s">
        <v>11</v>
      </c>
      <c r="C69" s="6" t="s">
        <v>24</v>
      </c>
      <c r="D69" s="6">
        <v>63.25</v>
      </c>
      <c r="E69" s="6" t="s">
        <v>24</v>
      </c>
      <c r="F69" s="7">
        <v>14.5</v>
      </c>
      <c r="G69" s="8" t="s">
        <v>58</v>
      </c>
      <c r="H69" s="94" t="s">
        <v>58</v>
      </c>
      <c r="I69" s="91">
        <f t="shared" si="4"/>
        <v>77.75</v>
      </c>
      <c r="J69" s="92">
        <f>SUM(D69:G69)</f>
        <v>77.75</v>
      </c>
      <c r="K69" s="9" t="s">
        <v>12</v>
      </c>
      <c r="L69" s="30" t="s">
        <v>12</v>
      </c>
      <c r="M69" s="7"/>
      <c r="N69" s="17"/>
      <c r="O69" s="50"/>
      <c r="P69" s="50"/>
      <c r="Q69" s="50"/>
      <c r="R69" s="17"/>
      <c r="S69" s="50"/>
      <c r="T69" s="50"/>
      <c r="U69" s="7">
        <v>8</v>
      </c>
      <c r="V69" s="90">
        <f t="shared" si="5"/>
        <v>0</v>
      </c>
      <c r="W69" s="32">
        <v>8</v>
      </c>
      <c r="X69" s="7"/>
      <c r="Y69" s="46">
        <v>9</v>
      </c>
      <c r="Z69" s="7">
        <v>61</v>
      </c>
    </row>
    <row r="70" spans="1:26" ht="25.5" x14ac:dyDescent="0.25">
      <c r="A70" s="5" t="s">
        <v>124</v>
      </c>
      <c r="B70" s="6" t="s">
        <v>11</v>
      </c>
      <c r="C70" s="6">
        <v>33.5</v>
      </c>
      <c r="D70" s="6">
        <v>14.75</v>
      </c>
      <c r="E70" s="6" t="s">
        <v>24</v>
      </c>
      <c r="F70" s="7">
        <v>8</v>
      </c>
      <c r="G70" s="8">
        <v>0.5</v>
      </c>
      <c r="H70" s="94" t="s">
        <v>24</v>
      </c>
      <c r="I70" s="91">
        <f t="shared" si="4"/>
        <v>23.25</v>
      </c>
      <c r="J70" s="92">
        <f t="shared" ref="J70:J78" si="7">SUM(D70:G70)+(2*C70)</f>
        <v>90.25</v>
      </c>
      <c r="K70" s="9" t="s">
        <v>12</v>
      </c>
      <c r="L70" s="30" t="s">
        <v>12</v>
      </c>
      <c r="M70" s="7"/>
      <c r="N70" s="17"/>
      <c r="O70" s="50"/>
      <c r="P70" s="50"/>
      <c r="Q70" s="50"/>
      <c r="R70" s="17"/>
      <c r="S70" s="50"/>
      <c r="T70" s="50"/>
      <c r="U70" s="7">
        <v>8</v>
      </c>
      <c r="V70" s="90">
        <f t="shared" si="5"/>
        <v>0</v>
      </c>
      <c r="W70" s="32">
        <v>8</v>
      </c>
      <c r="X70" s="7"/>
      <c r="Y70" s="46">
        <v>9</v>
      </c>
      <c r="Z70" s="7">
        <v>62</v>
      </c>
    </row>
    <row r="71" spans="1:26" x14ac:dyDescent="0.25">
      <c r="A71" s="5" t="s">
        <v>125</v>
      </c>
      <c r="B71" s="6" t="s">
        <v>11</v>
      </c>
      <c r="C71" s="6">
        <v>63</v>
      </c>
      <c r="D71" s="6">
        <v>49.5</v>
      </c>
      <c r="E71" s="6">
        <v>70.5</v>
      </c>
      <c r="F71" s="7">
        <v>4</v>
      </c>
      <c r="G71" s="8">
        <v>0</v>
      </c>
      <c r="H71" s="94">
        <v>83</v>
      </c>
      <c r="I71" s="91">
        <f t="shared" si="4"/>
        <v>207</v>
      </c>
      <c r="J71" s="92">
        <f t="shared" si="7"/>
        <v>250</v>
      </c>
      <c r="K71" s="9" t="s">
        <v>12</v>
      </c>
      <c r="L71" s="30" t="s">
        <v>12</v>
      </c>
      <c r="M71" s="7"/>
      <c r="N71" s="17"/>
      <c r="O71" s="50"/>
      <c r="P71" s="50"/>
      <c r="Q71" s="50"/>
      <c r="R71" s="17"/>
      <c r="S71" s="50"/>
      <c r="T71" s="50"/>
      <c r="U71" s="7">
        <v>8</v>
      </c>
      <c r="V71" s="90">
        <f t="shared" si="5"/>
        <v>0</v>
      </c>
      <c r="W71" s="32">
        <v>8</v>
      </c>
      <c r="X71" s="7"/>
      <c r="Y71" s="46">
        <v>9</v>
      </c>
      <c r="Z71" s="7">
        <v>63</v>
      </c>
    </row>
    <row r="72" spans="1:26" ht="25.5" x14ac:dyDescent="0.25">
      <c r="A72" s="5" t="s">
        <v>126</v>
      </c>
      <c r="B72" s="6" t="s">
        <v>11</v>
      </c>
      <c r="C72" s="6">
        <v>23</v>
      </c>
      <c r="D72" s="6">
        <v>13</v>
      </c>
      <c r="E72" s="6" t="s">
        <v>24</v>
      </c>
      <c r="F72" s="7">
        <v>45.5</v>
      </c>
      <c r="G72" s="8">
        <v>136</v>
      </c>
      <c r="H72" s="94">
        <v>84</v>
      </c>
      <c r="I72" s="91">
        <f t="shared" si="4"/>
        <v>278.5</v>
      </c>
      <c r="J72" s="92">
        <f t="shared" si="7"/>
        <v>240.5</v>
      </c>
      <c r="K72" s="9" t="s">
        <v>19</v>
      </c>
      <c r="L72" s="30" t="s">
        <v>12</v>
      </c>
      <c r="M72" s="7" t="s">
        <v>239</v>
      </c>
      <c r="N72" s="17"/>
      <c r="O72" s="50"/>
      <c r="P72" s="50"/>
      <c r="Q72" s="50"/>
      <c r="R72" s="17"/>
      <c r="S72" s="50"/>
      <c r="T72" s="50"/>
      <c r="U72" s="7">
        <v>8</v>
      </c>
      <c r="V72" s="90">
        <f t="shared" si="5"/>
        <v>0</v>
      </c>
      <c r="W72" s="32">
        <v>8</v>
      </c>
      <c r="X72" s="7"/>
      <c r="Y72" s="46">
        <v>9</v>
      </c>
      <c r="Z72" s="7">
        <v>64</v>
      </c>
    </row>
    <row r="73" spans="1:26" x14ac:dyDescent="0.25">
      <c r="A73" s="5" t="s">
        <v>127</v>
      </c>
      <c r="B73" s="6" t="s">
        <v>11</v>
      </c>
      <c r="C73" s="6">
        <v>12</v>
      </c>
      <c r="D73" s="6">
        <v>8.5</v>
      </c>
      <c r="E73" s="6">
        <v>13</v>
      </c>
      <c r="F73" s="7">
        <v>98.5</v>
      </c>
      <c r="G73" s="8">
        <v>87.5</v>
      </c>
      <c r="H73" s="94" t="s">
        <v>58</v>
      </c>
      <c r="I73" s="91">
        <f t="shared" ref="I73:I81" si="8">SUM(D73:H73)</f>
        <v>207.5</v>
      </c>
      <c r="J73" s="92">
        <f t="shared" si="7"/>
        <v>231.5</v>
      </c>
      <c r="K73" s="9" t="s">
        <v>12</v>
      </c>
      <c r="L73" s="30" t="s">
        <v>12</v>
      </c>
      <c r="M73" s="7"/>
      <c r="N73" s="17">
        <v>0</v>
      </c>
      <c r="O73" s="50">
        <v>0</v>
      </c>
      <c r="P73" s="50">
        <v>0</v>
      </c>
      <c r="Q73" s="50">
        <v>0</v>
      </c>
      <c r="R73" s="17">
        <v>0</v>
      </c>
      <c r="S73" s="50">
        <v>0</v>
      </c>
      <c r="T73" s="50">
        <v>2.5</v>
      </c>
      <c r="U73" s="7">
        <v>8</v>
      </c>
      <c r="V73" s="90">
        <f t="shared" ref="V73:V104" si="9">SUM(O73:Q73,S73:T73)</f>
        <v>2.5</v>
      </c>
      <c r="W73" s="32">
        <v>8</v>
      </c>
      <c r="X73" s="7"/>
      <c r="Y73" s="46">
        <v>9</v>
      </c>
      <c r="Z73" s="7">
        <v>65</v>
      </c>
    </row>
    <row r="74" spans="1:26" x14ac:dyDescent="0.25">
      <c r="A74" s="5" t="s">
        <v>128</v>
      </c>
      <c r="B74" s="6" t="s">
        <v>11</v>
      </c>
      <c r="C74" s="6">
        <v>2</v>
      </c>
      <c r="D74" s="6">
        <v>38</v>
      </c>
      <c r="E74" s="6">
        <v>21.5</v>
      </c>
      <c r="F74" s="7">
        <v>41</v>
      </c>
      <c r="G74" s="8">
        <v>22.5</v>
      </c>
      <c r="H74" s="94">
        <v>5</v>
      </c>
      <c r="I74" s="91">
        <f t="shared" si="8"/>
        <v>128</v>
      </c>
      <c r="J74" s="92">
        <f t="shared" si="7"/>
        <v>127</v>
      </c>
      <c r="K74" s="9" t="s">
        <v>12</v>
      </c>
      <c r="L74" s="30" t="s">
        <v>12</v>
      </c>
      <c r="M74" s="7"/>
      <c r="N74" s="17"/>
      <c r="O74" s="50"/>
      <c r="P74" s="50"/>
      <c r="Q74" s="50"/>
      <c r="R74" s="17"/>
      <c r="S74" s="50"/>
      <c r="T74" s="50"/>
      <c r="U74" s="7">
        <v>8</v>
      </c>
      <c r="V74" s="90">
        <f t="shared" si="9"/>
        <v>0</v>
      </c>
      <c r="W74" s="32">
        <v>8</v>
      </c>
      <c r="X74" s="7"/>
      <c r="Y74" s="46">
        <v>9</v>
      </c>
      <c r="Z74" s="7">
        <v>66</v>
      </c>
    </row>
    <row r="75" spans="1:26" x14ac:dyDescent="0.25">
      <c r="A75" s="5" t="s">
        <v>129</v>
      </c>
      <c r="B75" s="6" t="s">
        <v>11</v>
      </c>
      <c r="C75" s="6">
        <v>68</v>
      </c>
      <c r="D75" s="6">
        <v>77.75</v>
      </c>
      <c r="E75" s="6">
        <v>87</v>
      </c>
      <c r="F75" s="7">
        <v>44</v>
      </c>
      <c r="G75" s="8">
        <v>112.25</v>
      </c>
      <c r="H75" s="94">
        <v>79</v>
      </c>
      <c r="I75" s="91">
        <f t="shared" si="8"/>
        <v>400</v>
      </c>
      <c r="J75" s="92">
        <f t="shared" si="7"/>
        <v>457</v>
      </c>
      <c r="K75" s="9" t="s">
        <v>12</v>
      </c>
      <c r="L75" s="32" t="s">
        <v>19</v>
      </c>
      <c r="M75" s="7" t="s">
        <v>240</v>
      </c>
      <c r="N75" s="17"/>
      <c r="O75" s="50"/>
      <c r="P75" s="50"/>
      <c r="Q75" s="50"/>
      <c r="R75" s="17"/>
      <c r="S75" s="50"/>
      <c r="T75" s="50"/>
      <c r="U75" s="7">
        <v>8</v>
      </c>
      <c r="V75" s="90">
        <f t="shared" si="9"/>
        <v>0</v>
      </c>
      <c r="W75" s="32">
        <v>8</v>
      </c>
      <c r="X75" s="7"/>
      <c r="Y75" s="46">
        <v>9</v>
      </c>
      <c r="Z75" s="7">
        <v>67</v>
      </c>
    </row>
    <row r="76" spans="1:26" ht="25.5" x14ac:dyDescent="0.25">
      <c r="A76" s="5" t="s">
        <v>131</v>
      </c>
      <c r="B76" s="6" t="s">
        <v>11</v>
      </c>
      <c r="C76" s="6">
        <v>7.5</v>
      </c>
      <c r="D76" s="6">
        <v>32.5</v>
      </c>
      <c r="E76" s="6">
        <v>22</v>
      </c>
      <c r="F76" s="7">
        <v>27.75</v>
      </c>
      <c r="G76" s="15">
        <v>28.75</v>
      </c>
      <c r="H76" s="96">
        <v>25</v>
      </c>
      <c r="I76" s="91">
        <f t="shared" si="8"/>
        <v>136</v>
      </c>
      <c r="J76" s="92">
        <f t="shared" si="7"/>
        <v>126</v>
      </c>
      <c r="K76" s="9" t="s">
        <v>12</v>
      </c>
      <c r="L76" s="30" t="s">
        <v>12</v>
      </c>
      <c r="M76" s="7"/>
      <c r="N76" s="17"/>
      <c r="O76" s="50"/>
      <c r="P76" s="50"/>
      <c r="Q76" s="50"/>
      <c r="R76" s="17"/>
      <c r="S76" s="50"/>
      <c r="T76" s="50"/>
      <c r="U76" s="7">
        <v>8</v>
      </c>
      <c r="V76" s="90">
        <f t="shared" si="9"/>
        <v>0</v>
      </c>
      <c r="W76" s="32">
        <v>8</v>
      </c>
      <c r="X76" s="7"/>
      <c r="Y76" s="46">
        <v>9</v>
      </c>
      <c r="Z76" s="7">
        <v>68</v>
      </c>
    </row>
    <row r="77" spans="1:26" x14ac:dyDescent="0.25">
      <c r="A77" s="5" t="s">
        <v>132</v>
      </c>
      <c r="B77" s="6" t="s">
        <v>11</v>
      </c>
      <c r="C77" s="6">
        <v>19.5</v>
      </c>
      <c r="D77" s="6">
        <v>43</v>
      </c>
      <c r="E77" s="6">
        <v>28</v>
      </c>
      <c r="F77" s="7">
        <v>54</v>
      </c>
      <c r="G77" s="8">
        <v>95.5</v>
      </c>
      <c r="H77" s="94">
        <v>175</v>
      </c>
      <c r="I77" s="91">
        <f t="shared" si="8"/>
        <v>395.5</v>
      </c>
      <c r="J77" s="92">
        <f t="shared" si="7"/>
        <v>259.5</v>
      </c>
      <c r="K77" s="9" t="s">
        <v>19</v>
      </c>
      <c r="L77" s="30" t="s">
        <v>12</v>
      </c>
      <c r="M77" s="7" t="s">
        <v>239</v>
      </c>
      <c r="N77" s="17"/>
      <c r="O77" s="50"/>
      <c r="P77" s="50"/>
      <c r="Q77" s="50"/>
      <c r="R77" s="17"/>
      <c r="S77" s="50"/>
      <c r="T77" s="50"/>
      <c r="U77" s="7">
        <v>8</v>
      </c>
      <c r="V77" s="90">
        <f t="shared" si="9"/>
        <v>0</v>
      </c>
      <c r="W77" s="32">
        <v>8</v>
      </c>
      <c r="X77" s="7"/>
      <c r="Y77" s="46">
        <v>9</v>
      </c>
      <c r="Z77" s="7">
        <v>69</v>
      </c>
    </row>
    <row r="78" spans="1:26" ht="25.5" x14ac:dyDescent="0.25">
      <c r="A78" s="5" t="s">
        <v>134</v>
      </c>
      <c r="B78" s="6" t="s">
        <v>11</v>
      </c>
      <c r="C78" s="6">
        <v>21.5</v>
      </c>
      <c r="D78" s="6">
        <v>97</v>
      </c>
      <c r="E78" s="6">
        <v>159.25</v>
      </c>
      <c r="F78" s="7">
        <v>243.25</v>
      </c>
      <c r="G78" s="8">
        <v>197.25</v>
      </c>
      <c r="H78" s="94">
        <v>42</v>
      </c>
      <c r="I78" s="91">
        <f t="shared" si="8"/>
        <v>738.75</v>
      </c>
      <c r="J78" s="92">
        <f t="shared" si="7"/>
        <v>739.75</v>
      </c>
      <c r="K78" s="9" t="s">
        <v>19</v>
      </c>
      <c r="L78" s="33" t="s">
        <v>18</v>
      </c>
      <c r="M78" s="7" t="s">
        <v>240</v>
      </c>
      <c r="N78" s="17"/>
      <c r="O78" s="50"/>
      <c r="P78" s="50"/>
      <c r="Q78" s="50"/>
      <c r="R78" s="17"/>
      <c r="S78" s="50"/>
      <c r="T78" s="50"/>
      <c r="U78" s="7">
        <v>8</v>
      </c>
      <c r="V78" s="90">
        <f t="shared" si="9"/>
        <v>0</v>
      </c>
      <c r="W78" s="32">
        <v>8</v>
      </c>
      <c r="X78" s="7"/>
      <c r="Y78" s="46">
        <v>9</v>
      </c>
      <c r="Z78" s="7">
        <v>70</v>
      </c>
    </row>
    <row r="79" spans="1:26" x14ac:dyDescent="0.25">
      <c r="A79" s="5" t="s">
        <v>136</v>
      </c>
      <c r="B79" s="6" t="s">
        <v>11</v>
      </c>
      <c r="C79" s="6" t="s">
        <v>24</v>
      </c>
      <c r="D79" s="6">
        <v>68</v>
      </c>
      <c r="E79" s="6">
        <v>250.75</v>
      </c>
      <c r="F79" s="7">
        <v>95</v>
      </c>
      <c r="G79" s="8">
        <v>90.5</v>
      </c>
      <c r="H79" s="94">
        <v>40</v>
      </c>
      <c r="I79" s="91">
        <f t="shared" si="8"/>
        <v>544.25</v>
      </c>
      <c r="J79" s="92">
        <f>SUM(D79:G79)</f>
        <v>504.25</v>
      </c>
      <c r="K79" s="9" t="s">
        <v>19</v>
      </c>
      <c r="L79" s="32" t="s">
        <v>19</v>
      </c>
      <c r="M79" s="7"/>
      <c r="N79" s="17"/>
      <c r="O79" s="50"/>
      <c r="P79" s="50"/>
      <c r="Q79" s="50"/>
      <c r="R79" s="17"/>
      <c r="S79" s="50"/>
      <c r="T79" s="50"/>
      <c r="U79" s="7">
        <v>8</v>
      </c>
      <c r="V79" s="90">
        <f t="shared" si="9"/>
        <v>0</v>
      </c>
      <c r="W79" s="32">
        <v>8</v>
      </c>
      <c r="X79" s="7"/>
      <c r="Y79" s="46">
        <v>9</v>
      </c>
      <c r="Z79" s="7">
        <v>71</v>
      </c>
    </row>
    <row r="80" spans="1:26" x14ac:dyDescent="0.25">
      <c r="A80" s="5" t="s">
        <v>137</v>
      </c>
      <c r="B80" s="6" t="s">
        <v>11</v>
      </c>
      <c r="C80" s="6">
        <v>61.5</v>
      </c>
      <c r="D80" s="6">
        <v>46.5</v>
      </c>
      <c r="E80" s="6">
        <v>87</v>
      </c>
      <c r="F80" s="7">
        <v>55.5</v>
      </c>
      <c r="G80" s="8">
        <v>271.75</v>
      </c>
      <c r="H80" s="94">
        <v>111</v>
      </c>
      <c r="I80" s="91">
        <f t="shared" si="8"/>
        <v>571.75</v>
      </c>
      <c r="J80" s="92">
        <f>SUM(D80:G80)+(2*C80)</f>
        <v>583.75</v>
      </c>
      <c r="K80" s="9" t="s">
        <v>18</v>
      </c>
      <c r="L80" s="32" t="s">
        <v>19</v>
      </c>
      <c r="M80" s="7" t="s">
        <v>239</v>
      </c>
      <c r="N80" s="17"/>
      <c r="O80" s="50"/>
      <c r="P80" s="50"/>
      <c r="Q80" s="50"/>
      <c r="R80" s="17"/>
      <c r="S80" s="50"/>
      <c r="T80" s="50"/>
      <c r="U80" s="7">
        <v>8</v>
      </c>
      <c r="V80" s="90">
        <f t="shared" si="9"/>
        <v>0</v>
      </c>
      <c r="W80" s="32">
        <v>8</v>
      </c>
      <c r="X80" s="7"/>
      <c r="Y80" s="46">
        <v>9</v>
      </c>
      <c r="Z80" s="7">
        <v>72</v>
      </c>
    </row>
    <row r="81" spans="1:26" x14ac:dyDescent="0.25">
      <c r="A81" s="5" t="s">
        <v>141</v>
      </c>
      <c r="B81" s="6" t="s">
        <v>11</v>
      </c>
      <c r="C81" s="6" t="s">
        <v>24</v>
      </c>
      <c r="D81" s="6">
        <v>4</v>
      </c>
      <c r="E81" s="6">
        <v>18.5</v>
      </c>
      <c r="F81" s="7">
        <v>102.5</v>
      </c>
      <c r="G81" s="8">
        <v>37</v>
      </c>
      <c r="H81" s="94">
        <v>44</v>
      </c>
      <c r="I81" s="91">
        <f t="shared" si="8"/>
        <v>206</v>
      </c>
      <c r="J81" s="92">
        <f>SUM(D81:G81)</f>
        <v>162</v>
      </c>
      <c r="K81" s="9" t="s">
        <v>19</v>
      </c>
      <c r="L81" s="30" t="s">
        <v>12</v>
      </c>
      <c r="M81" s="7" t="s">
        <v>239</v>
      </c>
      <c r="N81" s="17"/>
      <c r="O81" s="50"/>
      <c r="P81" s="50"/>
      <c r="Q81" s="50"/>
      <c r="R81" s="17"/>
      <c r="S81" s="50"/>
      <c r="T81" s="50"/>
      <c r="U81" s="7">
        <v>8</v>
      </c>
      <c r="V81" s="90">
        <f t="shared" si="9"/>
        <v>0</v>
      </c>
      <c r="W81" s="32">
        <v>8</v>
      </c>
      <c r="X81" s="7"/>
      <c r="Y81" s="46">
        <v>9</v>
      </c>
      <c r="Z81" s="7">
        <v>73</v>
      </c>
    </row>
    <row r="82" spans="1:26" x14ac:dyDescent="0.25">
      <c r="A82" s="5" t="s">
        <v>142</v>
      </c>
      <c r="B82" s="6" t="s">
        <v>11</v>
      </c>
      <c r="C82" s="6">
        <v>119</v>
      </c>
      <c r="D82" s="6">
        <v>127.5</v>
      </c>
      <c r="E82" s="6" t="s">
        <v>58</v>
      </c>
      <c r="F82" s="7" t="s">
        <v>58</v>
      </c>
      <c r="G82" s="8" t="s">
        <v>58</v>
      </c>
      <c r="H82" s="94" t="s">
        <v>58</v>
      </c>
      <c r="I82" s="91"/>
      <c r="J82" s="92">
        <f>SUM(D82:G82)+(2*C82)</f>
        <v>365.5</v>
      </c>
      <c r="K82" s="9" t="s">
        <v>22</v>
      </c>
      <c r="L82" s="32" t="s">
        <v>19</v>
      </c>
      <c r="M82" s="7" t="s">
        <v>240</v>
      </c>
      <c r="N82" s="17"/>
      <c r="O82" s="50"/>
      <c r="P82" s="50"/>
      <c r="Q82" s="50"/>
      <c r="R82" s="17"/>
      <c r="S82" s="50"/>
      <c r="T82" s="50"/>
      <c r="U82" s="7">
        <v>8</v>
      </c>
      <c r="V82" s="90">
        <f t="shared" si="9"/>
        <v>0</v>
      </c>
      <c r="W82" s="32">
        <v>8</v>
      </c>
      <c r="X82" s="7"/>
      <c r="Y82" s="46">
        <v>9</v>
      </c>
      <c r="Z82" s="7">
        <v>74</v>
      </c>
    </row>
    <row r="83" spans="1:26" x14ac:dyDescent="0.25">
      <c r="A83" s="5" t="s">
        <v>143</v>
      </c>
      <c r="B83" s="6" t="s">
        <v>11</v>
      </c>
      <c r="C83" s="6" t="s">
        <v>24</v>
      </c>
      <c r="D83" s="6">
        <v>5</v>
      </c>
      <c r="E83" s="6">
        <v>206.5</v>
      </c>
      <c r="F83" s="7">
        <v>88.25</v>
      </c>
      <c r="G83" s="8">
        <v>54.75</v>
      </c>
      <c r="H83" s="94" t="s">
        <v>24</v>
      </c>
      <c r="I83" s="91">
        <f t="shared" ref="I83:I114" si="10">SUM(D83:H83)</f>
        <v>354.5</v>
      </c>
      <c r="J83" s="92">
        <f>SUM(D83:G83)</f>
        <v>354.5</v>
      </c>
      <c r="K83" s="9" t="s">
        <v>12</v>
      </c>
      <c r="L83" s="32" t="s">
        <v>19</v>
      </c>
      <c r="M83" s="7" t="s">
        <v>240</v>
      </c>
      <c r="N83" s="17"/>
      <c r="O83" s="50"/>
      <c r="P83" s="50"/>
      <c r="Q83" s="50"/>
      <c r="R83" s="17"/>
      <c r="S83" s="50"/>
      <c r="T83" s="50"/>
      <c r="U83" s="7">
        <v>8</v>
      </c>
      <c r="V83" s="90">
        <f t="shared" si="9"/>
        <v>0</v>
      </c>
      <c r="W83" s="32">
        <v>8</v>
      </c>
      <c r="X83" s="7"/>
      <c r="Y83" s="46">
        <v>9</v>
      </c>
      <c r="Z83" s="7">
        <v>75</v>
      </c>
    </row>
    <row r="84" spans="1:26" x14ac:dyDescent="0.25">
      <c r="A84" s="5" t="s">
        <v>144</v>
      </c>
      <c r="B84" s="6" t="s">
        <v>11</v>
      </c>
      <c r="C84" s="6">
        <v>6.5</v>
      </c>
      <c r="D84" s="6">
        <v>26</v>
      </c>
      <c r="E84" s="6">
        <v>143.75</v>
      </c>
      <c r="F84" s="7">
        <v>133</v>
      </c>
      <c r="G84" s="8">
        <v>56.5</v>
      </c>
      <c r="H84" s="94">
        <v>156</v>
      </c>
      <c r="I84" s="91">
        <f t="shared" si="10"/>
        <v>515.25</v>
      </c>
      <c r="J84" s="92">
        <f>SUM(D84:G84)+(2*C84)</f>
        <v>372.25</v>
      </c>
      <c r="K84" s="9" t="s">
        <v>19</v>
      </c>
      <c r="L84" s="32" t="s">
        <v>19</v>
      </c>
      <c r="M84" s="7"/>
      <c r="N84" s="17"/>
      <c r="O84" s="50"/>
      <c r="P84" s="50"/>
      <c r="Q84" s="50"/>
      <c r="R84" s="17"/>
      <c r="S84" s="50"/>
      <c r="T84" s="50"/>
      <c r="U84" s="7">
        <v>8</v>
      </c>
      <c r="V84" s="90">
        <f t="shared" si="9"/>
        <v>0</v>
      </c>
      <c r="W84" s="32">
        <v>8</v>
      </c>
      <c r="X84" s="7"/>
      <c r="Y84" s="46">
        <v>9</v>
      </c>
      <c r="Z84" s="7">
        <v>76</v>
      </c>
    </row>
    <row r="85" spans="1:26" ht="25.5" x14ac:dyDescent="0.25">
      <c r="A85" s="5" t="s">
        <v>146</v>
      </c>
      <c r="B85" s="6" t="s">
        <v>11</v>
      </c>
      <c r="C85" s="6" t="s">
        <v>24</v>
      </c>
      <c r="D85" s="6">
        <v>35</v>
      </c>
      <c r="E85" s="6">
        <v>54</v>
      </c>
      <c r="F85" s="7">
        <v>0.5</v>
      </c>
      <c r="G85" s="8">
        <v>16.5</v>
      </c>
      <c r="H85" s="94">
        <v>75</v>
      </c>
      <c r="I85" s="91">
        <f t="shared" si="10"/>
        <v>181</v>
      </c>
      <c r="J85" s="92">
        <f>SUM(D85:G85)</f>
        <v>106</v>
      </c>
      <c r="K85" s="9" t="s">
        <v>12</v>
      </c>
      <c r="L85" s="30" t="s">
        <v>12</v>
      </c>
      <c r="M85" s="7"/>
      <c r="N85" s="17"/>
      <c r="O85" s="50"/>
      <c r="P85" s="50"/>
      <c r="Q85" s="50"/>
      <c r="R85" s="17"/>
      <c r="S85" s="50"/>
      <c r="T85" s="50"/>
      <c r="U85" s="7">
        <v>8</v>
      </c>
      <c r="V85" s="90">
        <f t="shared" si="9"/>
        <v>0</v>
      </c>
      <c r="W85" s="32">
        <v>8</v>
      </c>
      <c r="X85" s="7"/>
      <c r="Y85" s="46">
        <v>9</v>
      </c>
      <c r="Z85" s="7">
        <v>77</v>
      </c>
    </row>
    <row r="86" spans="1:26" x14ac:dyDescent="0.25">
      <c r="A86" s="5" t="s">
        <v>147</v>
      </c>
      <c r="B86" s="6" t="s">
        <v>11</v>
      </c>
      <c r="C86" s="6">
        <v>69.25</v>
      </c>
      <c r="D86" s="6">
        <v>39.25</v>
      </c>
      <c r="E86" s="6">
        <v>17.5</v>
      </c>
      <c r="F86" s="7">
        <v>16</v>
      </c>
      <c r="G86" s="8">
        <v>28.25</v>
      </c>
      <c r="H86" s="94">
        <v>20</v>
      </c>
      <c r="I86" s="91">
        <f t="shared" si="10"/>
        <v>121</v>
      </c>
      <c r="J86" s="92">
        <f>SUM(D86:G86)+(2*C86)</f>
        <v>239.5</v>
      </c>
      <c r="K86" s="9" t="s">
        <v>19</v>
      </c>
      <c r="L86" s="30" t="s">
        <v>12</v>
      </c>
      <c r="M86" s="7" t="s">
        <v>239</v>
      </c>
      <c r="N86" s="17"/>
      <c r="O86" s="50"/>
      <c r="P86" s="50"/>
      <c r="Q86" s="50"/>
      <c r="R86" s="17"/>
      <c r="S86" s="50"/>
      <c r="T86" s="50"/>
      <c r="U86" s="7">
        <v>8</v>
      </c>
      <c r="V86" s="90">
        <f t="shared" si="9"/>
        <v>0</v>
      </c>
      <c r="W86" s="32">
        <v>8</v>
      </c>
      <c r="X86" s="7"/>
      <c r="Y86" s="46">
        <v>9</v>
      </c>
      <c r="Z86" s="7">
        <v>78</v>
      </c>
    </row>
    <row r="87" spans="1:26" x14ac:dyDescent="0.25">
      <c r="A87" s="5" t="s">
        <v>148</v>
      </c>
      <c r="B87" s="6" t="s">
        <v>11</v>
      </c>
      <c r="C87" s="6">
        <v>25</v>
      </c>
      <c r="D87" s="6">
        <v>189</v>
      </c>
      <c r="E87" s="6">
        <v>112.25</v>
      </c>
      <c r="F87" s="7">
        <v>66</v>
      </c>
      <c r="G87" s="8">
        <v>44.5</v>
      </c>
      <c r="H87" s="94">
        <v>63</v>
      </c>
      <c r="I87" s="91">
        <f t="shared" si="10"/>
        <v>474.75</v>
      </c>
      <c r="J87" s="92">
        <f>SUM(D87:G87)+(2*C87)</f>
        <v>461.75</v>
      </c>
      <c r="K87" s="9" t="s">
        <v>19</v>
      </c>
      <c r="L87" s="32" t="s">
        <v>19</v>
      </c>
      <c r="M87" s="7"/>
      <c r="N87" s="17"/>
      <c r="O87" s="50"/>
      <c r="P87" s="50"/>
      <c r="Q87" s="50"/>
      <c r="R87" s="17"/>
      <c r="S87" s="50"/>
      <c r="T87" s="50"/>
      <c r="U87" s="7">
        <v>8</v>
      </c>
      <c r="V87" s="90">
        <f t="shared" si="9"/>
        <v>0</v>
      </c>
      <c r="W87" s="32">
        <v>8</v>
      </c>
      <c r="X87" s="7"/>
      <c r="Y87" s="46">
        <v>9</v>
      </c>
      <c r="Z87" s="7">
        <v>79</v>
      </c>
    </row>
    <row r="88" spans="1:26" ht="25.5" x14ac:dyDescent="0.25">
      <c r="A88" s="5" t="s">
        <v>150</v>
      </c>
      <c r="B88" s="6" t="s">
        <v>11</v>
      </c>
      <c r="C88" s="6">
        <v>20.5</v>
      </c>
      <c r="D88" s="6">
        <v>19.5</v>
      </c>
      <c r="E88" s="6">
        <v>25.5</v>
      </c>
      <c r="F88" s="7">
        <v>19.5</v>
      </c>
      <c r="G88" s="8">
        <v>32.25</v>
      </c>
      <c r="H88" s="94">
        <v>85</v>
      </c>
      <c r="I88" s="91">
        <f t="shared" si="10"/>
        <v>181.75</v>
      </c>
      <c r="J88" s="92">
        <f>SUM(D88:G88)+(2*C88)</f>
        <v>137.75</v>
      </c>
      <c r="K88" s="9" t="s">
        <v>19</v>
      </c>
      <c r="L88" s="30" t="s">
        <v>12</v>
      </c>
      <c r="M88" s="7" t="s">
        <v>239</v>
      </c>
      <c r="N88" s="17"/>
      <c r="O88" s="50"/>
      <c r="P88" s="50"/>
      <c r="Q88" s="50"/>
      <c r="R88" s="17"/>
      <c r="S88" s="50"/>
      <c r="T88" s="50"/>
      <c r="U88" s="7">
        <v>8</v>
      </c>
      <c r="V88" s="90">
        <f t="shared" si="9"/>
        <v>0</v>
      </c>
      <c r="W88" s="32">
        <v>8</v>
      </c>
      <c r="X88" s="7"/>
      <c r="Y88" s="46">
        <v>9</v>
      </c>
      <c r="Z88" s="7">
        <v>80</v>
      </c>
    </row>
    <row r="89" spans="1:26" x14ac:dyDescent="0.25">
      <c r="A89" s="5" t="s">
        <v>151</v>
      </c>
      <c r="B89" s="6" t="s">
        <v>11</v>
      </c>
      <c r="C89" s="6" t="s">
        <v>24</v>
      </c>
      <c r="D89" s="6">
        <v>109</v>
      </c>
      <c r="E89" s="6">
        <v>0.75</v>
      </c>
      <c r="F89" s="7">
        <v>32.5</v>
      </c>
      <c r="G89" s="8">
        <v>15.5</v>
      </c>
      <c r="H89" s="94">
        <v>39</v>
      </c>
      <c r="I89" s="91">
        <f t="shared" si="10"/>
        <v>196.75</v>
      </c>
      <c r="J89" s="92">
        <f>SUM(D89:G89)</f>
        <v>157.75</v>
      </c>
      <c r="K89" s="9" t="s">
        <v>19</v>
      </c>
      <c r="L89" s="30" t="s">
        <v>12</v>
      </c>
      <c r="M89" s="7" t="s">
        <v>239</v>
      </c>
      <c r="N89" s="17"/>
      <c r="O89" s="50"/>
      <c r="P89" s="50"/>
      <c r="Q89" s="50"/>
      <c r="R89" s="17"/>
      <c r="S89" s="50"/>
      <c r="T89" s="50"/>
      <c r="U89" s="7">
        <v>8</v>
      </c>
      <c r="V89" s="90">
        <f t="shared" si="9"/>
        <v>0</v>
      </c>
      <c r="W89" s="32">
        <v>8</v>
      </c>
      <c r="X89" s="7"/>
      <c r="Y89" s="46">
        <v>9</v>
      </c>
      <c r="Z89" s="7">
        <v>81</v>
      </c>
    </row>
    <row r="90" spans="1:26" x14ac:dyDescent="0.25">
      <c r="A90" s="5" t="s">
        <v>152</v>
      </c>
      <c r="B90" s="6" t="s">
        <v>11</v>
      </c>
      <c r="C90" s="6">
        <v>97</v>
      </c>
      <c r="D90" s="6">
        <v>79.25</v>
      </c>
      <c r="E90" s="6">
        <v>184.25</v>
      </c>
      <c r="F90" s="7">
        <v>90.25</v>
      </c>
      <c r="G90" s="8">
        <v>79</v>
      </c>
      <c r="H90" s="94">
        <v>24</v>
      </c>
      <c r="I90" s="91">
        <f t="shared" si="10"/>
        <v>456.75</v>
      </c>
      <c r="J90" s="92">
        <f>SUM(D90:G90)+(2*C90)</f>
        <v>626.75</v>
      </c>
      <c r="K90" s="9" t="s">
        <v>19</v>
      </c>
      <c r="L90" s="32" t="s">
        <v>19</v>
      </c>
      <c r="M90" s="7"/>
      <c r="N90" s="17"/>
      <c r="O90" s="50"/>
      <c r="P90" s="50"/>
      <c r="Q90" s="50"/>
      <c r="R90" s="17"/>
      <c r="S90" s="50"/>
      <c r="T90" s="50"/>
      <c r="U90" s="7">
        <v>8</v>
      </c>
      <c r="V90" s="90">
        <f t="shared" si="9"/>
        <v>0</v>
      </c>
      <c r="W90" s="32">
        <v>8</v>
      </c>
      <c r="X90" s="7"/>
      <c r="Y90" s="46">
        <v>9</v>
      </c>
      <c r="Z90" s="7">
        <v>82</v>
      </c>
    </row>
    <row r="91" spans="1:26" x14ac:dyDescent="0.25">
      <c r="A91" s="5" t="s">
        <v>153</v>
      </c>
      <c r="B91" s="6" t="s">
        <v>11</v>
      </c>
      <c r="C91" s="6">
        <v>1.5</v>
      </c>
      <c r="D91" s="6">
        <v>167</v>
      </c>
      <c r="E91" s="6" t="s">
        <v>24</v>
      </c>
      <c r="F91" s="7" t="s">
        <v>24</v>
      </c>
      <c r="G91" s="8">
        <v>19</v>
      </c>
      <c r="H91" s="94">
        <v>32</v>
      </c>
      <c r="I91" s="91">
        <f t="shared" si="10"/>
        <v>218</v>
      </c>
      <c r="J91" s="92">
        <f>SUM(D91:G91)+(2*C91)</f>
        <v>189</v>
      </c>
      <c r="K91" s="9" t="s">
        <v>19</v>
      </c>
      <c r="L91" s="30" t="s">
        <v>12</v>
      </c>
      <c r="M91" s="7" t="s">
        <v>239</v>
      </c>
      <c r="N91" s="17"/>
      <c r="O91" s="50"/>
      <c r="P91" s="50"/>
      <c r="Q91" s="50"/>
      <c r="R91" s="17"/>
      <c r="S91" s="50"/>
      <c r="T91" s="50"/>
      <c r="U91" s="7">
        <v>8</v>
      </c>
      <c r="V91" s="90">
        <f t="shared" si="9"/>
        <v>0</v>
      </c>
      <c r="W91" s="32">
        <v>8</v>
      </c>
      <c r="X91" s="7"/>
      <c r="Y91" s="46">
        <v>9</v>
      </c>
      <c r="Z91" s="7">
        <v>83</v>
      </c>
    </row>
    <row r="92" spans="1:26" x14ac:dyDescent="0.25">
      <c r="A92" s="5" t="s">
        <v>156</v>
      </c>
      <c r="B92" s="6" t="s">
        <v>11</v>
      </c>
      <c r="C92" s="6">
        <v>41.5</v>
      </c>
      <c r="D92" s="6">
        <v>69</v>
      </c>
      <c r="E92" s="6">
        <v>8.5</v>
      </c>
      <c r="F92" s="7">
        <v>15</v>
      </c>
      <c r="G92" s="8">
        <v>40.5</v>
      </c>
      <c r="H92" s="94">
        <v>64</v>
      </c>
      <c r="I92" s="91">
        <f t="shared" si="10"/>
        <v>197</v>
      </c>
      <c r="J92" s="92">
        <f>SUM(D92:G92)+(2*C92)</f>
        <v>216</v>
      </c>
      <c r="K92" s="9" t="s">
        <v>12</v>
      </c>
      <c r="L92" s="30" t="s">
        <v>12</v>
      </c>
      <c r="M92" s="7"/>
      <c r="N92" s="17"/>
      <c r="O92" s="50"/>
      <c r="P92" s="50"/>
      <c r="Q92" s="50"/>
      <c r="R92" s="17"/>
      <c r="S92" s="50"/>
      <c r="T92" s="50"/>
      <c r="U92" s="7">
        <v>8</v>
      </c>
      <c r="V92" s="90">
        <f t="shared" si="9"/>
        <v>0</v>
      </c>
      <c r="W92" s="32">
        <v>8</v>
      </c>
      <c r="X92" s="7"/>
      <c r="Y92" s="46">
        <v>9</v>
      </c>
      <c r="Z92" s="7">
        <v>84</v>
      </c>
    </row>
    <row r="93" spans="1:26" ht="25.5" x14ac:dyDescent="0.25">
      <c r="A93" s="5" t="s">
        <v>157</v>
      </c>
      <c r="B93" s="6" t="s">
        <v>11</v>
      </c>
      <c r="C93" s="6">
        <v>41</v>
      </c>
      <c r="D93" s="6">
        <v>49.75</v>
      </c>
      <c r="E93" s="6" t="s">
        <v>24</v>
      </c>
      <c r="F93" s="7">
        <v>40.25</v>
      </c>
      <c r="G93" s="8">
        <v>2</v>
      </c>
      <c r="H93" s="94">
        <v>22</v>
      </c>
      <c r="I93" s="91">
        <f t="shared" si="10"/>
        <v>114</v>
      </c>
      <c r="J93" s="92">
        <f>SUM(D93:G93)+(2*C93)</f>
        <v>174</v>
      </c>
      <c r="K93" s="9" t="s">
        <v>19</v>
      </c>
      <c r="L93" s="30" t="s">
        <v>12</v>
      </c>
      <c r="M93" s="7" t="s">
        <v>239</v>
      </c>
      <c r="N93" s="17"/>
      <c r="O93" s="50"/>
      <c r="P93" s="50"/>
      <c r="Q93" s="50"/>
      <c r="R93" s="17"/>
      <c r="S93" s="50"/>
      <c r="T93" s="50"/>
      <c r="U93" s="7">
        <v>8</v>
      </c>
      <c r="V93" s="90">
        <f t="shared" si="9"/>
        <v>0</v>
      </c>
      <c r="W93" s="32">
        <v>8</v>
      </c>
      <c r="X93" s="7"/>
      <c r="Y93" s="46">
        <v>9</v>
      </c>
      <c r="Z93" s="7">
        <v>85</v>
      </c>
    </row>
    <row r="94" spans="1:26" x14ac:dyDescent="0.25">
      <c r="A94" s="5" t="s">
        <v>160</v>
      </c>
      <c r="B94" s="6" t="s">
        <v>11</v>
      </c>
      <c r="C94" s="6" t="s">
        <v>24</v>
      </c>
      <c r="D94" s="6">
        <v>57</v>
      </c>
      <c r="E94" s="6" t="s">
        <v>24</v>
      </c>
      <c r="F94" s="7">
        <v>12</v>
      </c>
      <c r="G94" s="8">
        <v>69</v>
      </c>
      <c r="H94" s="94">
        <v>2</v>
      </c>
      <c r="I94" s="91">
        <f t="shared" si="10"/>
        <v>140</v>
      </c>
      <c r="J94" s="92">
        <f>SUM(D94:G94)</f>
        <v>138</v>
      </c>
      <c r="K94" s="9" t="s">
        <v>12</v>
      </c>
      <c r="L94" s="30" t="s">
        <v>12</v>
      </c>
      <c r="M94" s="7"/>
      <c r="N94" s="17"/>
      <c r="O94" s="50"/>
      <c r="P94" s="50"/>
      <c r="Q94" s="50"/>
      <c r="R94" s="17"/>
      <c r="S94" s="50"/>
      <c r="T94" s="50"/>
      <c r="U94" s="7">
        <v>8</v>
      </c>
      <c r="V94" s="90">
        <f t="shared" si="9"/>
        <v>0</v>
      </c>
      <c r="W94" s="32">
        <v>8</v>
      </c>
      <c r="X94" s="7"/>
      <c r="Y94" s="46">
        <v>9</v>
      </c>
      <c r="Z94" s="7">
        <v>86</v>
      </c>
    </row>
    <row r="95" spans="1:26" x14ac:dyDescent="0.25">
      <c r="A95" s="5" t="s">
        <v>162</v>
      </c>
      <c r="B95" s="6" t="s">
        <v>11</v>
      </c>
      <c r="C95" s="6">
        <v>2.5</v>
      </c>
      <c r="D95" s="6">
        <v>26</v>
      </c>
      <c r="E95" s="6">
        <v>10</v>
      </c>
      <c r="F95" s="7">
        <v>27</v>
      </c>
      <c r="G95" s="8">
        <v>152.5</v>
      </c>
      <c r="H95" s="94">
        <v>84</v>
      </c>
      <c r="I95" s="91">
        <f t="shared" si="10"/>
        <v>299.5</v>
      </c>
      <c r="J95" s="92">
        <f t="shared" ref="J95:J126" si="11">SUM(D95:G95)+(2*C95)</f>
        <v>220.5</v>
      </c>
      <c r="K95" s="9" t="s">
        <v>19</v>
      </c>
      <c r="L95" s="30" t="s">
        <v>12</v>
      </c>
      <c r="M95" s="7" t="s">
        <v>239</v>
      </c>
      <c r="N95" s="17"/>
      <c r="O95" s="50"/>
      <c r="P95" s="50"/>
      <c r="Q95" s="50"/>
      <c r="R95" s="17"/>
      <c r="S95" s="50"/>
      <c r="T95" s="50"/>
      <c r="U95" s="7">
        <v>8</v>
      </c>
      <c r="V95" s="90">
        <f t="shared" si="9"/>
        <v>0</v>
      </c>
      <c r="W95" s="32">
        <v>8</v>
      </c>
      <c r="X95" s="7"/>
      <c r="Y95" s="46">
        <v>9</v>
      </c>
      <c r="Z95" s="7">
        <v>87</v>
      </c>
    </row>
    <row r="96" spans="1:26" ht="25.5" x14ac:dyDescent="0.25">
      <c r="A96" s="5" t="s">
        <v>13</v>
      </c>
      <c r="B96" s="6" t="s">
        <v>14</v>
      </c>
      <c r="C96" s="6">
        <v>170.75</v>
      </c>
      <c r="D96" s="6">
        <v>336.25</v>
      </c>
      <c r="E96" s="6">
        <v>444</v>
      </c>
      <c r="F96" s="7">
        <v>306.5</v>
      </c>
      <c r="G96" s="8">
        <v>401.25</v>
      </c>
      <c r="H96" s="94">
        <v>129</v>
      </c>
      <c r="I96" s="91">
        <f t="shared" si="10"/>
        <v>1617</v>
      </c>
      <c r="J96" s="92">
        <f t="shared" si="11"/>
        <v>1829.5</v>
      </c>
      <c r="K96" s="9" t="s">
        <v>15</v>
      </c>
      <c r="L96" s="34" t="s">
        <v>16</v>
      </c>
      <c r="M96" s="7" t="s">
        <v>240</v>
      </c>
      <c r="N96" s="17">
        <v>0.91</v>
      </c>
      <c r="O96" s="50">
        <v>6.24</v>
      </c>
      <c r="P96" s="50">
        <v>0</v>
      </c>
      <c r="Q96" s="50">
        <v>0.31</v>
      </c>
      <c r="R96" s="17">
        <v>0.3</v>
      </c>
      <c r="S96" s="50">
        <v>0.95</v>
      </c>
      <c r="T96" s="50">
        <v>0.6</v>
      </c>
      <c r="U96" s="7">
        <v>8</v>
      </c>
      <c r="V96" s="90">
        <f t="shared" si="9"/>
        <v>8.1</v>
      </c>
      <c r="W96" s="32">
        <v>8</v>
      </c>
      <c r="X96" s="7"/>
      <c r="Y96" s="32">
        <v>8</v>
      </c>
      <c r="Z96" s="7">
        <v>1</v>
      </c>
    </row>
    <row r="97" spans="1:26" x14ac:dyDescent="0.25">
      <c r="A97" s="5" t="s">
        <v>27</v>
      </c>
      <c r="B97" s="6" t="s">
        <v>14</v>
      </c>
      <c r="C97" s="6">
        <v>175.25</v>
      </c>
      <c r="D97" s="6">
        <v>158.25</v>
      </c>
      <c r="E97" s="6">
        <v>36</v>
      </c>
      <c r="F97" s="7">
        <v>134</v>
      </c>
      <c r="G97" s="8">
        <v>95</v>
      </c>
      <c r="H97" s="94">
        <v>148</v>
      </c>
      <c r="I97" s="91">
        <f t="shared" si="10"/>
        <v>571.25</v>
      </c>
      <c r="J97" s="92">
        <f t="shared" si="11"/>
        <v>773.75</v>
      </c>
      <c r="K97" s="9" t="s">
        <v>18</v>
      </c>
      <c r="L97" s="33" t="s">
        <v>18</v>
      </c>
      <c r="M97" s="7"/>
      <c r="N97" s="17">
        <v>3.24</v>
      </c>
      <c r="O97" s="50">
        <v>3.86</v>
      </c>
      <c r="P97" s="50">
        <v>0</v>
      </c>
      <c r="Q97" s="50">
        <v>0.3</v>
      </c>
      <c r="R97" s="17">
        <v>0.02</v>
      </c>
      <c r="S97" s="50">
        <v>0.02</v>
      </c>
      <c r="T97" s="50">
        <v>2.42</v>
      </c>
      <c r="U97" s="7">
        <v>8</v>
      </c>
      <c r="V97" s="90">
        <f t="shared" si="9"/>
        <v>6.6</v>
      </c>
      <c r="W97" s="32">
        <v>8</v>
      </c>
      <c r="X97" s="7"/>
      <c r="Y97" s="32">
        <v>8</v>
      </c>
      <c r="Z97" s="7">
        <v>2</v>
      </c>
    </row>
    <row r="98" spans="1:26" ht="25.5" x14ac:dyDescent="0.25">
      <c r="A98" s="5" t="s">
        <v>30</v>
      </c>
      <c r="B98" s="6" t="s">
        <v>14</v>
      </c>
      <c r="C98" s="6">
        <v>153</v>
      </c>
      <c r="D98" s="6">
        <v>218.25</v>
      </c>
      <c r="E98" s="6">
        <v>119</v>
      </c>
      <c r="F98" s="7">
        <v>81</v>
      </c>
      <c r="G98" s="8">
        <v>205</v>
      </c>
      <c r="H98" s="94">
        <v>187</v>
      </c>
      <c r="I98" s="91">
        <f t="shared" si="10"/>
        <v>810.25</v>
      </c>
      <c r="J98" s="92">
        <f t="shared" si="11"/>
        <v>929.25</v>
      </c>
      <c r="K98" s="9" t="s">
        <v>18</v>
      </c>
      <c r="L98" s="33" t="s">
        <v>18</v>
      </c>
      <c r="M98" s="7"/>
      <c r="N98" s="17">
        <v>6.85</v>
      </c>
      <c r="O98" s="50">
        <v>6.85</v>
      </c>
      <c r="P98" s="50">
        <v>0</v>
      </c>
      <c r="Q98" s="50">
        <v>0.16</v>
      </c>
      <c r="R98" s="17">
        <v>0.14000000000000001</v>
      </c>
      <c r="S98" s="50">
        <v>0.13</v>
      </c>
      <c r="T98" s="50">
        <v>0.51</v>
      </c>
      <c r="U98" s="7">
        <v>8</v>
      </c>
      <c r="V98" s="90">
        <f t="shared" si="9"/>
        <v>7.6499999999999995</v>
      </c>
      <c r="W98" s="32">
        <v>8</v>
      </c>
      <c r="X98" s="7"/>
      <c r="Y98" s="32">
        <v>8</v>
      </c>
      <c r="Z98" s="7">
        <v>3</v>
      </c>
    </row>
    <row r="99" spans="1:26" ht="25.5" x14ac:dyDescent="0.25">
      <c r="A99" s="5" t="s">
        <v>46</v>
      </c>
      <c r="B99" s="6" t="s">
        <v>14</v>
      </c>
      <c r="C99" s="6">
        <v>60</v>
      </c>
      <c r="D99" s="6">
        <v>189.5</v>
      </c>
      <c r="E99" s="6">
        <v>187.75</v>
      </c>
      <c r="F99" s="7">
        <v>14</v>
      </c>
      <c r="G99" s="8">
        <v>398.75</v>
      </c>
      <c r="H99" s="94">
        <v>71</v>
      </c>
      <c r="I99" s="91">
        <f t="shared" si="10"/>
        <v>861</v>
      </c>
      <c r="J99" s="92">
        <f t="shared" si="11"/>
        <v>910</v>
      </c>
      <c r="K99" s="9" t="s">
        <v>18</v>
      </c>
      <c r="L99" s="33" t="s">
        <v>18</v>
      </c>
      <c r="M99" s="7"/>
      <c r="N99" s="17">
        <v>11.21</v>
      </c>
      <c r="O99" s="50">
        <v>14.17</v>
      </c>
      <c r="P99" s="50">
        <v>0</v>
      </c>
      <c r="Q99" s="50">
        <v>0.09</v>
      </c>
      <c r="R99" s="17">
        <v>0.08</v>
      </c>
      <c r="S99" s="50">
        <v>0.13</v>
      </c>
      <c r="T99" s="50">
        <v>0.8</v>
      </c>
      <c r="U99" s="7">
        <v>8</v>
      </c>
      <c r="V99" s="90">
        <f t="shared" si="9"/>
        <v>15.190000000000001</v>
      </c>
      <c r="W99" s="32">
        <v>8</v>
      </c>
      <c r="X99" s="7"/>
      <c r="Y99" s="32">
        <v>8</v>
      </c>
      <c r="Z99" s="7">
        <v>4</v>
      </c>
    </row>
    <row r="100" spans="1:26" x14ac:dyDescent="0.25">
      <c r="A100" s="5" t="s">
        <v>54</v>
      </c>
      <c r="B100" s="6" t="s">
        <v>11</v>
      </c>
      <c r="C100" s="6">
        <v>28</v>
      </c>
      <c r="D100" s="6">
        <v>46</v>
      </c>
      <c r="E100" s="6">
        <v>2.5</v>
      </c>
      <c r="F100" s="7">
        <v>21</v>
      </c>
      <c r="G100" s="8">
        <v>55.5</v>
      </c>
      <c r="H100" s="94">
        <v>134</v>
      </c>
      <c r="I100" s="91">
        <f t="shared" si="10"/>
        <v>259</v>
      </c>
      <c r="J100" s="92">
        <f t="shared" si="11"/>
        <v>181</v>
      </c>
      <c r="K100" s="9" t="s">
        <v>19</v>
      </c>
      <c r="L100" s="30" t="s">
        <v>12</v>
      </c>
      <c r="M100" s="7" t="s">
        <v>239</v>
      </c>
      <c r="N100" s="17">
        <v>0.28000000000000003</v>
      </c>
      <c r="O100" s="50">
        <v>0.45</v>
      </c>
      <c r="P100" s="50">
        <v>0</v>
      </c>
      <c r="Q100" s="50">
        <v>0</v>
      </c>
      <c r="R100" s="17">
        <v>0</v>
      </c>
      <c r="S100" s="50">
        <v>0</v>
      </c>
      <c r="T100" s="50">
        <v>13.26</v>
      </c>
      <c r="U100" s="7">
        <v>8</v>
      </c>
      <c r="V100" s="90">
        <f t="shared" si="9"/>
        <v>13.709999999999999</v>
      </c>
      <c r="W100" s="32">
        <v>8</v>
      </c>
      <c r="X100" s="7"/>
      <c r="Y100" s="32">
        <v>8</v>
      </c>
      <c r="Z100" s="7">
        <v>5</v>
      </c>
    </row>
    <row r="101" spans="1:26" x14ac:dyDescent="0.25">
      <c r="A101" s="5" t="s">
        <v>62</v>
      </c>
      <c r="B101" s="6" t="s">
        <v>14</v>
      </c>
      <c r="C101" s="6">
        <v>158</v>
      </c>
      <c r="D101" s="6">
        <v>91</v>
      </c>
      <c r="E101" s="6">
        <v>117.25</v>
      </c>
      <c r="F101" s="7">
        <v>107.25</v>
      </c>
      <c r="G101" s="8">
        <v>215</v>
      </c>
      <c r="H101" s="94">
        <v>324</v>
      </c>
      <c r="I101" s="91">
        <f t="shared" si="10"/>
        <v>854.5</v>
      </c>
      <c r="J101" s="92">
        <f t="shared" si="11"/>
        <v>846.5</v>
      </c>
      <c r="K101" s="9" t="s">
        <v>15</v>
      </c>
      <c r="L101" s="33" t="s">
        <v>18</v>
      </c>
      <c r="M101" s="7" t="s">
        <v>239</v>
      </c>
      <c r="N101" s="17">
        <v>0.89</v>
      </c>
      <c r="O101" s="50">
        <v>1.07</v>
      </c>
      <c r="P101" s="50">
        <v>0</v>
      </c>
      <c r="Q101" s="50">
        <v>0.01</v>
      </c>
      <c r="R101" s="17">
        <v>0.01</v>
      </c>
      <c r="S101" s="50">
        <v>0.01</v>
      </c>
      <c r="T101" s="50">
        <v>16.53</v>
      </c>
      <c r="U101" s="7">
        <v>8</v>
      </c>
      <c r="V101" s="90">
        <f t="shared" si="9"/>
        <v>17.62</v>
      </c>
      <c r="W101" s="32">
        <v>8</v>
      </c>
      <c r="X101" s="7"/>
      <c r="Y101" s="32">
        <v>8</v>
      </c>
      <c r="Z101" s="7">
        <v>6</v>
      </c>
    </row>
    <row r="102" spans="1:26" ht="38.25" x14ac:dyDescent="0.25">
      <c r="A102" s="5" t="s">
        <v>66</v>
      </c>
      <c r="B102" s="6" t="s">
        <v>14</v>
      </c>
      <c r="C102" s="6">
        <v>25.5</v>
      </c>
      <c r="D102" s="6" t="s">
        <v>24</v>
      </c>
      <c r="E102" s="6">
        <v>125</v>
      </c>
      <c r="F102" s="7">
        <v>107.75</v>
      </c>
      <c r="G102" s="8">
        <v>22</v>
      </c>
      <c r="H102" s="94">
        <v>77</v>
      </c>
      <c r="I102" s="91">
        <f t="shared" si="10"/>
        <v>331.75</v>
      </c>
      <c r="J102" s="92">
        <f t="shared" si="11"/>
        <v>305.75</v>
      </c>
      <c r="K102" s="9" t="s">
        <v>19</v>
      </c>
      <c r="L102" s="30" t="s">
        <v>12</v>
      </c>
      <c r="M102" s="7" t="s">
        <v>239</v>
      </c>
      <c r="N102" s="17">
        <v>0.11</v>
      </c>
      <c r="O102" s="50">
        <v>0.02</v>
      </c>
      <c r="P102" s="50">
        <v>0</v>
      </c>
      <c r="Q102" s="50">
        <v>0</v>
      </c>
      <c r="R102" s="17">
        <v>0</v>
      </c>
      <c r="S102" s="50">
        <v>0</v>
      </c>
      <c r="T102" s="50">
        <v>18</v>
      </c>
      <c r="U102" s="7">
        <v>7</v>
      </c>
      <c r="V102" s="90">
        <f t="shared" si="9"/>
        <v>18.02</v>
      </c>
      <c r="W102" s="32">
        <v>8</v>
      </c>
      <c r="X102" s="7" t="s">
        <v>240</v>
      </c>
      <c r="Y102" s="32">
        <v>8</v>
      </c>
      <c r="Z102" s="7">
        <v>7</v>
      </c>
    </row>
    <row r="103" spans="1:26" ht="25.5" x14ac:dyDescent="0.25">
      <c r="A103" s="5" t="s">
        <v>70</v>
      </c>
      <c r="B103" s="6" t="s">
        <v>14</v>
      </c>
      <c r="C103" s="6">
        <v>81.75</v>
      </c>
      <c r="D103" s="6">
        <v>392.75</v>
      </c>
      <c r="E103" s="6">
        <v>646.75</v>
      </c>
      <c r="F103" s="7">
        <v>360.75</v>
      </c>
      <c r="G103" s="8">
        <v>354</v>
      </c>
      <c r="H103" s="94">
        <v>561</v>
      </c>
      <c r="I103" s="91">
        <f t="shared" si="10"/>
        <v>2315.25</v>
      </c>
      <c r="J103" s="92">
        <f t="shared" si="11"/>
        <v>1917.75</v>
      </c>
      <c r="K103" s="9" t="s">
        <v>42</v>
      </c>
      <c r="L103" s="34" t="s">
        <v>16</v>
      </c>
      <c r="M103" s="7" t="s">
        <v>239</v>
      </c>
      <c r="N103" s="17">
        <v>2.84</v>
      </c>
      <c r="O103" s="50">
        <v>1.26</v>
      </c>
      <c r="P103" s="50">
        <v>0</v>
      </c>
      <c r="Q103" s="50">
        <v>0.61</v>
      </c>
      <c r="R103" s="17">
        <v>0.61</v>
      </c>
      <c r="S103" s="50">
        <v>3.32</v>
      </c>
      <c r="T103" s="50">
        <v>7.16</v>
      </c>
      <c r="U103" s="7">
        <v>7</v>
      </c>
      <c r="V103" s="90">
        <f t="shared" si="9"/>
        <v>12.35</v>
      </c>
      <c r="W103" s="32">
        <v>8</v>
      </c>
      <c r="X103" s="7" t="s">
        <v>239</v>
      </c>
      <c r="Y103" s="32">
        <v>8</v>
      </c>
      <c r="Z103" s="7">
        <v>8</v>
      </c>
    </row>
    <row r="104" spans="1:26" ht="25.5" x14ac:dyDescent="0.25">
      <c r="A104" s="5" t="s">
        <v>75</v>
      </c>
      <c r="B104" s="6" t="s">
        <v>14</v>
      </c>
      <c r="C104" s="6">
        <v>86</v>
      </c>
      <c r="D104" s="6">
        <v>235.25</v>
      </c>
      <c r="E104" s="6">
        <v>126.5</v>
      </c>
      <c r="F104" s="7">
        <v>102.25</v>
      </c>
      <c r="G104" s="15">
        <v>133.75</v>
      </c>
      <c r="H104" s="96">
        <v>86</v>
      </c>
      <c r="I104" s="91">
        <f t="shared" si="10"/>
        <v>683.75</v>
      </c>
      <c r="J104" s="92">
        <f t="shared" si="11"/>
        <v>769.75</v>
      </c>
      <c r="K104" s="9" t="s">
        <v>18</v>
      </c>
      <c r="L104" s="33" t="s">
        <v>18</v>
      </c>
      <c r="M104" s="7"/>
      <c r="N104" s="17">
        <v>7.25</v>
      </c>
      <c r="O104" s="50">
        <v>4.6500000000000004</v>
      </c>
      <c r="P104" s="50">
        <v>0</v>
      </c>
      <c r="Q104" s="50">
        <v>7.0000000000000007E-2</v>
      </c>
      <c r="R104" s="17">
        <v>0.06</v>
      </c>
      <c r="S104" s="50">
        <v>0.08</v>
      </c>
      <c r="T104" s="50">
        <v>0.49</v>
      </c>
      <c r="U104" s="7">
        <v>8</v>
      </c>
      <c r="V104" s="90">
        <f t="shared" si="9"/>
        <v>5.2900000000000009</v>
      </c>
      <c r="W104" s="32">
        <v>8</v>
      </c>
      <c r="X104" s="7"/>
      <c r="Y104" s="32">
        <v>8</v>
      </c>
      <c r="Z104" s="7">
        <v>9</v>
      </c>
    </row>
    <row r="105" spans="1:26" ht="25.5" x14ac:dyDescent="0.25">
      <c r="A105" s="5" t="s">
        <v>76</v>
      </c>
      <c r="B105" s="6" t="s">
        <v>14</v>
      </c>
      <c r="C105" s="6">
        <v>85</v>
      </c>
      <c r="D105" s="6">
        <v>275.75</v>
      </c>
      <c r="E105" s="6">
        <v>156</v>
      </c>
      <c r="F105" s="7">
        <v>57.5</v>
      </c>
      <c r="G105" s="8" t="s">
        <v>24</v>
      </c>
      <c r="H105" s="94">
        <v>192</v>
      </c>
      <c r="I105" s="91">
        <f t="shared" si="10"/>
        <v>681.25</v>
      </c>
      <c r="J105" s="92">
        <f t="shared" si="11"/>
        <v>659.25</v>
      </c>
      <c r="K105" s="9" t="s">
        <v>19</v>
      </c>
      <c r="L105" s="32" t="s">
        <v>19</v>
      </c>
      <c r="M105" s="7"/>
      <c r="N105" s="17">
        <v>2.69</v>
      </c>
      <c r="O105" s="50">
        <v>3.55</v>
      </c>
      <c r="P105" s="50">
        <v>0</v>
      </c>
      <c r="Q105" s="50">
        <v>1.02</v>
      </c>
      <c r="R105" s="17">
        <v>1.02</v>
      </c>
      <c r="S105" s="50">
        <v>0.05</v>
      </c>
      <c r="T105" s="50">
        <v>0.61</v>
      </c>
      <c r="U105" s="7">
        <v>8</v>
      </c>
      <c r="V105" s="90">
        <f t="shared" ref="V105:V136" si="12">SUM(O105:Q105,S105:T105)</f>
        <v>5.23</v>
      </c>
      <c r="W105" s="32">
        <v>8</v>
      </c>
      <c r="X105" s="7"/>
      <c r="Y105" s="32">
        <v>8</v>
      </c>
      <c r="Z105" s="7">
        <v>10</v>
      </c>
    </row>
    <row r="106" spans="1:26" x14ac:dyDescent="0.25">
      <c r="A106" s="5" t="s">
        <v>77</v>
      </c>
      <c r="B106" s="6" t="s">
        <v>11</v>
      </c>
      <c r="C106" s="6">
        <v>32</v>
      </c>
      <c r="D106" s="6">
        <v>5.5</v>
      </c>
      <c r="E106" s="6">
        <v>37.5</v>
      </c>
      <c r="F106" s="7">
        <v>67.5</v>
      </c>
      <c r="G106" s="8">
        <v>45.5</v>
      </c>
      <c r="H106" s="94">
        <v>83</v>
      </c>
      <c r="I106" s="91">
        <f t="shared" si="10"/>
        <v>239</v>
      </c>
      <c r="J106" s="92">
        <f t="shared" si="11"/>
        <v>220</v>
      </c>
      <c r="K106" s="9" t="s">
        <v>18</v>
      </c>
      <c r="L106" s="30" t="s">
        <v>12</v>
      </c>
      <c r="M106" s="7" t="s">
        <v>239</v>
      </c>
      <c r="N106" s="17">
        <v>13.35</v>
      </c>
      <c r="O106" s="50">
        <v>4.4400000000000004</v>
      </c>
      <c r="P106" s="50">
        <v>0</v>
      </c>
      <c r="Q106" s="50">
        <v>4.66</v>
      </c>
      <c r="R106" s="17">
        <v>2.91</v>
      </c>
      <c r="S106" s="50">
        <v>0.46</v>
      </c>
      <c r="T106" s="50">
        <v>3.29</v>
      </c>
      <c r="U106" s="7">
        <v>8</v>
      </c>
      <c r="V106" s="90">
        <f t="shared" si="12"/>
        <v>12.850000000000001</v>
      </c>
      <c r="W106" s="32">
        <v>8</v>
      </c>
      <c r="X106" s="7"/>
      <c r="Y106" s="32">
        <v>8</v>
      </c>
      <c r="Z106" s="7">
        <v>11</v>
      </c>
    </row>
    <row r="107" spans="1:26" x14ac:dyDescent="0.25">
      <c r="A107" s="5" t="s">
        <v>86</v>
      </c>
      <c r="B107" s="6" t="s">
        <v>14</v>
      </c>
      <c r="C107" s="6">
        <v>32.5</v>
      </c>
      <c r="D107" s="6">
        <v>254.5</v>
      </c>
      <c r="E107" s="6">
        <v>78.5</v>
      </c>
      <c r="F107" s="7">
        <v>123</v>
      </c>
      <c r="G107" s="8">
        <v>205</v>
      </c>
      <c r="H107" s="94">
        <v>22</v>
      </c>
      <c r="I107" s="91">
        <f t="shared" si="10"/>
        <v>683</v>
      </c>
      <c r="J107" s="92">
        <f t="shared" si="11"/>
        <v>726</v>
      </c>
      <c r="K107" s="9" t="s">
        <v>19</v>
      </c>
      <c r="L107" s="33" t="s">
        <v>18</v>
      </c>
      <c r="M107" s="7" t="s">
        <v>240</v>
      </c>
      <c r="N107" s="17">
        <v>9.86</v>
      </c>
      <c r="O107" s="50">
        <v>9.17</v>
      </c>
      <c r="P107" s="50">
        <v>0</v>
      </c>
      <c r="Q107" s="50">
        <v>0.53</v>
      </c>
      <c r="R107" s="17">
        <v>0.38</v>
      </c>
      <c r="S107" s="50">
        <v>5.0999999999999996</v>
      </c>
      <c r="T107" s="50">
        <v>3.26</v>
      </c>
      <c r="U107" s="7">
        <v>7</v>
      </c>
      <c r="V107" s="90">
        <f t="shared" si="12"/>
        <v>18.059999999999999</v>
      </c>
      <c r="W107" s="32">
        <v>8</v>
      </c>
      <c r="X107" s="7" t="s">
        <v>239</v>
      </c>
      <c r="Y107" s="32">
        <v>8</v>
      </c>
      <c r="Z107" s="7">
        <v>12</v>
      </c>
    </row>
    <row r="108" spans="1:26" ht="25.5" x14ac:dyDescent="0.25">
      <c r="A108" s="5" t="s">
        <v>87</v>
      </c>
      <c r="B108" s="6" t="s">
        <v>14</v>
      </c>
      <c r="C108" s="6">
        <v>69.5</v>
      </c>
      <c r="D108" s="6">
        <v>146</v>
      </c>
      <c r="E108" s="6">
        <v>67</v>
      </c>
      <c r="F108" s="7">
        <v>166.5</v>
      </c>
      <c r="G108" s="8">
        <v>340</v>
      </c>
      <c r="H108" s="94">
        <v>271</v>
      </c>
      <c r="I108" s="91">
        <f t="shared" si="10"/>
        <v>990.5</v>
      </c>
      <c r="J108" s="92">
        <f t="shared" si="11"/>
        <v>858.5</v>
      </c>
      <c r="K108" s="9" t="s">
        <v>15</v>
      </c>
      <c r="L108" s="33" t="s">
        <v>18</v>
      </c>
      <c r="M108" s="7" t="s">
        <v>239</v>
      </c>
      <c r="N108" s="17">
        <v>4.54</v>
      </c>
      <c r="O108" s="50">
        <v>5.7</v>
      </c>
      <c r="P108" s="50">
        <v>0</v>
      </c>
      <c r="Q108" s="50">
        <v>0.09</v>
      </c>
      <c r="R108" s="17">
        <v>0.06</v>
      </c>
      <c r="S108" s="50">
        <v>0.69</v>
      </c>
      <c r="T108" s="50">
        <v>0.3</v>
      </c>
      <c r="U108" s="7">
        <v>6</v>
      </c>
      <c r="V108" s="90">
        <f t="shared" si="12"/>
        <v>6.78</v>
      </c>
      <c r="W108" s="32">
        <v>8</v>
      </c>
      <c r="X108" s="7" t="s">
        <v>239</v>
      </c>
      <c r="Y108" s="32">
        <v>8</v>
      </c>
      <c r="Z108" s="7">
        <v>13</v>
      </c>
    </row>
    <row r="109" spans="1:26" x14ac:dyDescent="0.25">
      <c r="A109" s="5" t="s">
        <v>99</v>
      </c>
      <c r="B109" s="6" t="s">
        <v>14</v>
      </c>
      <c r="C109" s="6">
        <v>25</v>
      </c>
      <c r="D109" s="6">
        <v>47.5</v>
      </c>
      <c r="E109" s="6">
        <v>351.5</v>
      </c>
      <c r="F109" s="7">
        <v>0</v>
      </c>
      <c r="G109" s="8">
        <v>139.25</v>
      </c>
      <c r="H109" s="94">
        <v>293</v>
      </c>
      <c r="I109" s="91">
        <f t="shared" si="10"/>
        <v>831.25</v>
      </c>
      <c r="J109" s="92">
        <f t="shared" si="11"/>
        <v>588.25</v>
      </c>
      <c r="K109" s="9" t="s">
        <v>15</v>
      </c>
      <c r="L109" s="32" t="s">
        <v>19</v>
      </c>
      <c r="M109" s="7" t="s">
        <v>239</v>
      </c>
      <c r="N109" s="17">
        <v>8.39</v>
      </c>
      <c r="O109" s="50">
        <v>11.33</v>
      </c>
      <c r="P109" s="50">
        <v>0</v>
      </c>
      <c r="Q109" s="50">
        <v>0.05</v>
      </c>
      <c r="R109" s="17">
        <v>0.04</v>
      </c>
      <c r="S109" s="50">
        <v>0.06</v>
      </c>
      <c r="T109" s="50">
        <v>0.55000000000000004</v>
      </c>
      <c r="U109" s="7">
        <v>4</v>
      </c>
      <c r="V109" s="90">
        <f t="shared" si="12"/>
        <v>11.990000000000002</v>
      </c>
      <c r="W109" s="32">
        <v>8</v>
      </c>
      <c r="X109" s="7" t="s">
        <v>239</v>
      </c>
      <c r="Y109" s="32">
        <v>8</v>
      </c>
      <c r="Z109" s="7">
        <v>14</v>
      </c>
    </row>
    <row r="110" spans="1:26" x14ac:dyDescent="0.25">
      <c r="A110" s="5" t="s">
        <v>45</v>
      </c>
      <c r="B110" s="6" t="s">
        <v>14</v>
      </c>
      <c r="C110" s="6">
        <v>247.5</v>
      </c>
      <c r="D110" s="6">
        <v>47.5</v>
      </c>
      <c r="E110" s="6">
        <v>73</v>
      </c>
      <c r="F110" s="7">
        <v>44.25</v>
      </c>
      <c r="G110" s="8">
        <v>110.25</v>
      </c>
      <c r="H110" s="94">
        <v>154</v>
      </c>
      <c r="I110" s="91">
        <f t="shared" si="10"/>
        <v>429</v>
      </c>
      <c r="J110" s="92">
        <f t="shared" si="11"/>
        <v>770</v>
      </c>
      <c r="K110" s="9" t="s">
        <v>19</v>
      </c>
      <c r="L110" s="33" t="s">
        <v>18</v>
      </c>
      <c r="M110" s="7" t="s">
        <v>240</v>
      </c>
      <c r="N110" s="17">
        <v>0</v>
      </c>
      <c r="O110" s="50">
        <v>0</v>
      </c>
      <c r="P110" s="50">
        <v>0</v>
      </c>
      <c r="Q110" s="50">
        <v>0</v>
      </c>
      <c r="R110" s="17">
        <v>0</v>
      </c>
      <c r="S110" s="50">
        <v>0</v>
      </c>
      <c r="T110" s="50">
        <v>6.4</v>
      </c>
      <c r="U110" s="7">
        <v>8</v>
      </c>
      <c r="V110" s="90">
        <f t="shared" si="12"/>
        <v>6.4</v>
      </c>
      <c r="W110" s="32">
        <v>8</v>
      </c>
      <c r="X110" s="7"/>
      <c r="Y110" s="32">
        <v>8</v>
      </c>
      <c r="Z110" s="7">
        <v>15</v>
      </c>
    </row>
    <row r="111" spans="1:26" x14ac:dyDescent="0.25">
      <c r="A111" s="5" t="s">
        <v>105</v>
      </c>
      <c r="B111" s="6" t="s">
        <v>14</v>
      </c>
      <c r="C111" s="6">
        <v>57.5</v>
      </c>
      <c r="D111" s="6">
        <v>33.25</v>
      </c>
      <c r="E111" s="6">
        <v>171</v>
      </c>
      <c r="F111" s="7">
        <v>231.75</v>
      </c>
      <c r="G111" s="8">
        <v>106.5</v>
      </c>
      <c r="H111" s="94">
        <v>145</v>
      </c>
      <c r="I111" s="91">
        <f t="shared" si="10"/>
        <v>687.5</v>
      </c>
      <c r="J111" s="92">
        <f t="shared" si="11"/>
        <v>657.5</v>
      </c>
      <c r="K111" s="9" t="s">
        <v>18</v>
      </c>
      <c r="L111" s="32" t="s">
        <v>19</v>
      </c>
      <c r="M111" s="7" t="s">
        <v>239</v>
      </c>
      <c r="N111" s="17">
        <v>1.05</v>
      </c>
      <c r="O111" s="50">
        <v>1.25</v>
      </c>
      <c r="P111" s="50">
        <v>0</v>
      </c>
      <c r="Q111" s="50">
        <v>0.04</v>
      </c>
      <c r="R111" s="17">
        <v>0.03</v>
      </c>
      <c r="S111" s="50">
        <v>0.01</v>
      </c>
      <c r="T111" s="50">
        <v>18.260000000000002</v>
      </c>
      <c r="U111" s="7">
        <v>7</v>
      </c>
      <c r="V111" s="90">
        <f t="shared" si="12"/>
        <v>19.560000000000002</v>
      </c>
      <c r="W111" s="32">
        <v>8</v>
      </c>
      <c r="X111" s="7" t="s">
        <v>239</v>
      </c>
      <c r="Y111" s="32">
        <v>8</v>
      </c>
      <c r="Z111" s="7">
        <v>16</v>
      </c>
    </row>
    <row r="112" spans="1:26" x14ac:dyDescent="0.25">
      <c r="A112" s="5" t="s">
        <v>114</v>
      </c>
      <c r="B112" s="6" t="s">
        <v>14</v>
      </c>
      <c r="C112" s="6">
        <v>72</v>
      </c>
      <c r="D112" s="6">
        <v>372.5</v>
      </c>
      <c r="E112" s="6">
        <v>453.5</v>
      </c>
      <c r="F112" s="7">
        <v>572</v>
      </c>
      <c r="G112" s="8">
        <v>386.25</v>
      </c>
      <c r="H112" s="94">
        <v>763</v>
      </c>
      <c r="I112" s="91">
        <f t="shared" si="10"/>
        <v>2547.25</v>
      </c>
      <c r="J112" s="92">
        <f t="shared" si="11"/>
        <v>1928.25</v>
      </c>
      <c r="K112" s="9" t="s">
        <v>65</v>
      </c>
      <c r="L112" s="34" t="s">
        <v>16</v>
      </c>
      <c r="M112" s="7" t="s">
        <v>239</v>
      </c>
      <c r="N112" s="17">
        <v>10.07</v>
      </c>
      <c r="O112" s="50">
        <v>2.4700000000000002</v>
      </c>
      <c r="P112" s="50">
        <v>0</v>
      </c>
      <c r="Q112" s="50">
        <v>4.7300000000000004</v>
      </c>
      <c r="R112" s="17">
        <v>2.5299999999999998</v>
      </c>
      <c r="S112" s="50">
        <v>0.11</v>
      </c>
      <c r="T112" s="50">
        <v>6.53</v>
      </c>
      <c r="U112" s="7">
        <v>7</v>
      </c>
      <c r="V112" s="90">
        <f t="shared" si="12"/>
        <v>13.840000000000002</v>
      </c>
      <c r="W112" s="32">
        <v>8</v>
      </c>
      <c r="X112" s="7" t="s">
        <v>239</v>
      </c>
      <c r="Y112" s="32">
        <v>8</v>
      </c>
      <c r="Z112" s="7">
        <v>17</v>
      </c>
    </row>
    <row r="113" spans="1:26" x14ac:dyDescent="0.25">
      <c r="A113" s="5" t="s">
        <v>118</v>
      </c>
      <c r="B113" s="6" t="s">
        <v>14</v>
      </c>
      <c r="C113" s="6">
        <v>35</v>
      </c>
      <c r="D113" s="6">
        <v>79.75</v>
      </c>
      <c r="E113" s="6">
        <v>55.5</v>
      </c>
      <c r="F113" s="7">
        <v>23.25</v>
      </c>
      <c r="G113" s="8">
        <v>68.650000000000006</v>
      </c>
      <c r="H113" s="94">
        <v>281</v>
      </c>
      <c r="I113" s="91">
        <f t="shared" si="10"/>
        <v>508.15</v>
      </c>
      <c r="J113" s="92">
        <f t="shared" si="11"/>
        <v>297.14999999999998</v>
      </c>
      <c r="K113" s="9" t="s">
        <v>19</v>
      </c>
      <c r="L113" s="30" t="s">
        <v>12</v>
      </c>
      <c r="M113" s="7" t="s">
        <v>239</v>
      </c>
      <c r="N113" s="17">
        <v>0.04</v>
      </c>
      <c r="O113" s="50">
        <v>0.18</v>
      </c>
      <c r="P113" s="50">
        <v>0</v>
      </c>
      <c r="Q113" s="50">
        <v>0.02</v>
      </c>
      <c r="R113" s="17">
        <v>0.01</v>
      </c>
      <c r="S113" s="50">
        <v>0.22</v>
      </c>
      <c r="T113" s="50">
        <v>5.9</v>
      </c>
      <c r="U113" s="7">
        <v>8</v>
      </c>
      <c r="V113" s="90">
        <f t="shared" si="12"/>
        <v>6.32</v>
      </c>
      <c r="W113" s="32">
        <v>8</v>
      </c>
      <c r="X113" s="7"/>
      <c r="Y113" s="32">
        <v>8</v>
      </c>
      <c r="Z113" s="7">
        <v>18</v>
      </c>
    </row>
    <row r="114" spans="1:26" ht="25.5" x14ac:dyDescent="0.25">
      <c r="A114" s="5" t="s">
        <v>138</v>
      </c>
      <c r="B114" s="6" t="s">
        <v>14</v>
      </c>
      <c r="C114" s="6">
        <v>65.25</v>
      </c>
      <c r="D114" s="6">
        <v>61</v>
      </c>
      <c r="E114" s="6">
        <v>169.25</v>
      </c>
      <c r="F114" s="7">
        <v>115.5</v>
      </c>
      <c r="G114" s="8">
        <v>63</v>
      </c>
      <c r="H114" s="94">
        <v>53</v>
      </c>
      <c r="I114" s="91">
        <f t="shared" si="10"/>
        <v>461.75</v>
      </c>
      <c r="J114" s="92">
        <f t="shared" si="11"/>
        <v>539.25</v>
      </c>
      <c r="K114" s="9" t="s">
        <v>19</v>
      </c>
      <c r="L114" s="32" t="s">
        <v>19</v>
      </c>
      <c r="M114" s="7"/>
      <c r="N114" s="17">
        <v>0.22</v>
      </c>
      <c r="O114" s="50">
        <v>1.62</v>
      </c>
      <c r="P114" s="50">
        <v>0</v>
      </c>
      <c r="Q114" s="50">
        <v>1</v>
      </c>
      <c r="R114" s="17">
        <v>0.03</v>
      </c>
      <c r="S114" s="50">
        <v>8.0500000000000007</v>
      </c>
      <c r="T114" s="50">
        <v>0.03</v>
      </c>
      <c r="U114" s="7">
        <v>5</v>
      </c>
      <c r="V114" s="90">
        <f t="shared" si="12"/>
        <v>10.700000000000001</v>
      </c>
      <c r="W114" s="32">
        <v>8</v>
      </c>
      <c r="X114" s="7" t="s">
        <v>239</v>
      </c>
      <c r="Y114" s="32">
        <v>8</v>
      </c>
      <c r="Z114" s="7">
        <v>19</v>
      </c>
    </row>
    <row r="115" spans="1:26" x14ac:dyDescent="0.25">
      <c r="A115" s="5" t="s">
        <v>139</v>
      </c>
      <c r="B115" s="6" t="s">
        <v>11</v>
      </c>
      <c r="C115" s="6">
        <v>27</v>
      </c>
      <c r="D115" s="6">
        <v>10.5</v>
      </c>
      <c r="E115" s="6">
        <v>19.75</v>
      </c>
      <c r="F115" s="7">
        <v>26.75</v>
      </c>
      <c r="G115" s="8">
        <v>52</v>
      </c>
      <c r="H115" s="94">
        <v>31</v>
      </c>
      <c r="I115" s="91">
        <f t="shared" ref="I115:I144" si="13">SUM(D115:H115)</f>
        <v>140</v>
      </c>
      <c r="J115" s="92">
        <f t="shared" si="11"/>
        <v>163</v>
      </c>
      <c r="K115" s="9" t="s">
        <v>12</v>
      </c>
      <c r="L115" s="30" t="s">
        <v>12</v>
      </c>
      <c r="M115" s="7"/>
      <c r="N115" s="17">
        <v>4.3499999999999996</v>
      </c>
      <c r="O115" s="50">
        <v>5.19</v>
      </c>
      <c r="P115" s="50">
        <v>0</v>
      </c>
      <c r="Q115" s="50">
        <v>0.03</v>
      </c>
      <c r="R115" s="17">
        <v>0.02</v>
      </c>
      <c r="S115" s="50">
        <v>0.12</v>
      </c>
      <c r="T115" s="50">
        <v>0.28999999999999998</v>
      </c>
      <c r="U115" s="7">
        <v>8</v>
      </c>
      <c r="V115" s="90">
        <f t="shared" si="12"/>
        <v>5.6300000000000008</v>
      </c>
      <c r="W115" s="32">
        <v>8</v>
      </c>
      <c r="X115" s="7"/>
      <c r="Y115" s="32">
        <v>8</v>
      </c>
      <c r="Z115" s="7">
        <v>20</v>
      </c>
    </row>
    <row r="116" spans="1:26" ht="25.5" x14ac:dyDescent="0.25">
      <c r="A116" s="5" t="s">
        <v>140</v>
      </c>
      <c r="B116" s="6" t="s">
        <v>11</v>
      </c>
      <c r="C116" s="6">
        <v>40.25</v>
      </c>
      <c r="D116" s="6">
        <v>26.25</v>
      </c>
      <c r="E116" s="6">
        <v>28.25</v>
      </c>
      <c r="F116" s="7">
        <v>73.5</v>
      </c>
      <c r="G116" s="8">
        <v>22</v>
      </c>
      <c r="H116" s="94">
        <v>20</v>
      </c>
      <c r="I116" s="91">
        <f t="shared" si="13"/>
        <v>170</v>
      </c>
      <c r="J116" s="92">
        <f t="shared" si="11"/>
        <v>230.5</v>
      </c>
      <c r="K116" s="9" t="s">
        <v>19</v>
      </c>
      <c r="L116" s="30" t="s">
        <v>12</v>
      </c>
      <c r="M116" s="7" t="s">
        <v>239</v>
      </c>
      <c r="N116" s="17">
        <v>4.21</v>
      </c>
      <c r="O116" s="50">
        <v>5.23</v>
      </c>
      <c r="P116" s="50">
        <v>0</v>
      </c>
      <c r="Q116" s="50">
        <v>11.37</v>
      </c>
      <c r="R116" s="17">
        <v>10.73</v>
      </c>
      <c r="S116" s="50">
        <v>1.48</v>
      </c>
      <c r="T116" s="50">
        <v>0.28000000000000003</v>
      </c>
      <c r="U116" s="7">
        <v>5</v>
      </c>
      <c r="V116" s="90">
        <f t="shared" si="12"/>
        <v>18.360000000000003</v>
      </c>
      <c r="W116" s="32">
        <v>8</v>
      </c>
      <c r="X116" s="7" t="s">
        <v>239</v>
      </c>
      <c r="Y116" s="32">
        <v>8</v>
      </c>
      <c r="Z116" s="7">
        <v>21</v>
      </c>
    </row>
    <row r="117" spans="1:26" ht="25.5" x14ac:dyDescent="0.25">
      <c r="A117" s="5" t="s">
        <v>149</v>
      </c>
      <c r="B117" s="6" t="s">
        <v>14</v>
      </c>
      <c r="C117" s="6">
        <v>126.5</v>
      </c>
      <c r="D117" s="6">
        <v>137</v>
      </c>
      <c r="E117" s="6">
        <v>185.75</v>
      </c>
      <c r="F117" s="7">
        <v>286.5</v>
      </c>
      <c r="G117" s="8">
        <v>158.25</v>
      </c>
      <c r="H117" s="94">
        <v>250</v>
      </c>
      <c r="I117" s="91">
        <f t="shared" si="13"/>
        <v>1017.5</v>
      </c>
      <c r="J117" s="92">
        <f t="shared" si="11"/>
        <v>1020.5</v>
      </c>
      <c r="K117" s="9" t="s">
        <v>15</v>
      </c>
      <c r="L117" s="35" t="s">
        <v>15</v>
      </c>
      <c r="M117" s="7"/>
      <c r="N117" s="17">
        <v>4.6900000000000004</v>
      </c>
      <c r="O117" s="50">
        <v>3.53</v>
      </c>
      <c r="P117" s="50">
        <v>0</v>
      </c>
      <c r="Q117" s="50">
        <v>0.41</v>
      </c>
      <c r="R117" s="17">
        <v>0.39</v>
      </c>
      <c r="S117" s="50">
        <v>0.05</v>
      </c>
      <c r="T117" s="50">
        <v>7.16</v>
      </c>
      <c r="U117" s="7">
        <v>8</v>
      </c>
      <c r="V117" s="90">
        <f t="shared" si="12"/>
        <v>11.15</v>
      </c>
      <c r="W117" s="32">
        <v>8</v>
      </c>
      <c r="X117" s="7"/>
      <c r="Y117" s="32">
        <v>8</v>
      </c>
      <c r="Z117" s="7">
        <v>22</v>
      </c>
    </row>
    <row r="118" spans="1:26" ht="25.5" x14ac:dyDescent="0.25">
      <c r="A118" s="5" t="s">
        <v>158</v>
      </c>
      <c r="B118" s="6" t="s">
        <v>14</v>
      </c>
      <c r="C118" s="6">
        <v>199.5</v>
      </c>
      <c r="D118" s="6">
        <v>378</v>
      </c>
      <c r="E118" s="6">
        <v>489.5</v>
      </c>
      <c r="F118" s="7">
        <v>264.25</v>
      </c>
      <c r="G118" s="8">
        <v>196</v>
      </c>
      <c r="H118" s="94">
        <v>423</v>
      </c>
      <c r="I118" s="91">
        <f t="shared" si="13"/>
        <v>1750.75</v>
      </c>
      <c r="J118" s="92">
        <f t="shared" si="11"/>
        <v>1726.75</v>
      </c>
      <c r="K118" s="9" t="s">
        <v>15</v>
      </c>
      <c r="L118" s="34" t="s">
        <v>16</v>
      </c>
      <c r="M118" s="7" t="s">
        <v>240</v>
      </c>
      <c r="N118" s="17">
        <v>26.17</v>
      </c>
      <c r="O118" s="50">
        <v>19.809999999999999</v>
      </c>
      <c r="P118" s="50">
        <v>0</v>
      </c>
      <c r="Q118" s="50">
        <v>0.32</v>
      </c>
      <c r="R118" s="17">
        <v>0.28000000000000003</v>
      </c>
      <c r="S118" s="50">
        <v>0.23</v>
      </c>
      <c r="T118" s="50">
        <v>3.88</v>
      </c>
      <c r="U118" s="7">
        <v>7</v>
      </c>
      <c r="V118" s="90">
        <f t="shared" si="12"/>
        <v>24.24</v>
      </c>
      <c r="W118" s="32">
        <v>8</v>
      </c>
      <c r="X118" s="7" t="s">
        <v>239</v>
      </c>
      <c r="Y118" s="32">
        <v>8</v>
      </c>
      <c r="Z118" s="7">
        <v>23</v>
      </c>
    </row>
    <row r="119" spans="1:26" x14ac:dyDescent="0.25">
      <c r="A119" s="5" t="s">
        <v>159</v>
      </c>
      <c r="B119" s="6" t="s">
        <v>14</v>
      </c>
      <c r="C119" s="6">
        <v>100.75</v>
      </c>
      <c r="D119" s="6">
        <v>104</v>
      </c>
      <c r="E119" s="6">
        <v>64.25</v>
      </c>
      <c r="F119" s="7">
        <v>31.5</v>
      </c>
      <c r="G119" s="8">
        <v>224</v>
      </c>
      <c r="H119" s="94">
        <v>82</v>
      </c>
      <c r="I119" s="91">
        <f t="shared" si="13"/>
        <v>505.75</v>
      </c>
      <c r="J119" s="92">
        <f t="shared" si="11"/>
        <v>625.25</v>
      </c>
      <c r="K119" s="9" t="s">
        <v>19</v>
      </c>
      <c r="L119" s="32" t="s">
        <v>19</v>
      </c>
      <c r="M119" s="7"/>
      <c r="N119" s="17">
        <v>3.61</v>
      </c>
      <c r="O119" s="50">
        <v>4.38</v>
      </c>
      <c r="P119" s="50">
        <v>0</v>
      </c>
      <c r="Q119" s="50">
        <v>0.24</v>
      </c>
      <c r="R119" s="17">
        <v>0.23</v>
      </c>
      <c r="S119" s="50">
        <v>0.65</v>
      </c>
      <c r="T119" s="50">
        <v>0.88</v>
      </c>
      <c r="U119" s="7">
        <v>8</v>
      </c>
      <c r="V119" s="90">
        <f t="shared" si="12"/>
        <v>6.15</v>
      </c>
      <c r="W119" s="32">
        <v>8</v>
      </c>
      <c r="X119" s="7"/>
      <c r="Y119" s="32">
        <v>8</v>
      </c>
      <c r="Z119" s="7">
        <v>24</v>
      </c>
    </row>
    <row r="120" spans="1:26" ht="25.5" x14ac:dyDescent="0.25">
      <c r="A120" s="5" t="s">
        <v>161</v>
      </c>
      <c r="B120" s="6" t="s">
        <v>14</v>
      </c>
      <c r="C120" s="6">
        <v>129.5</v>
      </c>
      <c r="D120" s="6">
        <v>336.25</v>
      </c>
      <c r="E120" s="6">
        <v>428.5</v>
      </c>
      <c r="F120" s="7">
        <v>193</v>
      </c>
      <c r="G120" s="8">
        <v>104.5</v>
      </c>
      <c r="H120" s="94">
        <v>73</v>
      </c>
      <c r="I120" s="91">
        <f t="shared" si="13"/>
        <v>1135.25</v>
      </c>
      <c r="J120" s="92">
        <f t="shared" si="11"/>
        <v>1321.25</v>
      </c>
      <c r="K120" s="9" t="s">
        <v>15</v>
      </c>
      <c r="L120" s="35" t="s">
        <v>15</v>
      </c>
      <c r="M120" s="7"/>
      <c r="N120" s="17">
        <v>6.8</v>
      </c>
      <c r="O120" s="50">
        <v>1.73</v>
      </c>
      <c r="P120" s="50">
        <v>0</v>
      </c>
      <c r="Q120" s="50">
        <v>1.08</v>
      </c>
      <c r="R120" s="17">
        <v>0.59</v>
      </c>
      <c r="S120" s="50">
        <v>7.0000000000000007E-2</v>
      </c>
      <c r="T120" s="50">
        <v>4.2699999999999996</v>
      </c>
      <c r="U120" s="7">
        <v>8</v>
      </c>
      <c r="V120" s="90">
        <f t="shared" si="12"/>
        <v>7.1499999999999995</v>
      </c>
      <c r="W120" s="32">
        <v>8</v>
      </c>
      <c r="X120" s="7"/>
      <c r="Y120" s="32">
        <v>8</v>
      </c>
      <c r="Z120" s="7">
        <v>25</v>
      </c>
    </row>
    <row r="121" spans="1:26" x14ac:dyDescent="0.25">
      <c r="A121" s="5" t="s">
        <v>31</v>
      </c>
      <c r="B121" s="6" t="s">
        <v>14</v>
      </c>
      <c r="C121" s="6">
        <v>23.5</v>
      </c>
      <c r="D121" s="6">
        <v>839</v>
      </c>
      <c r="E121" s="6">
        <v>312.25</v>
      </c>
      <c r="F121" s="7">
        <v>346.75</v>
      </c>
      <c r="G121" s="8">
        <v>328</v>
      </c>
      <c r="H121" s="94">
        <v>495</v>
      </c>
      <c r="I121" s="91">
        <f t="shared" si="13"/>
        <v>2321</v>
      </c>
      <c r="J121" s="92">
        <f t="shared" si="11"/>
        <v>1873</v>
      </c>
      <c r="K121" s="9" t="s">
        <v>32</v>
      </c>
      <c r="L121" s="34" t="s">
        <v>16</v>
      </c>
      <c r="M121" s="7" t="s">
        <v>239</v>
      </c>
      <c r="N121" s="17">
        <v>23.9</v>
      </c>
      <c r="O121" s="50">
        <v>10.51</v>
      </c>
      <c r="P121" s="50">
        <v>0</v>
      </c>
      <c r="Q121" s="50">
        <v>4.04</v>
      </c>
      <c r="R121" s="17">
        <v>3.99</v>
      </c>
      <c r="S121" s="50">
        <v>0.17</v>
      </c>
      <c r="T121" s="50">
        <v>24.01</v>
      </c>
      <c r="U121" s="7">
        <v>7</v>
      </c>
      <c r="V121" s="90">
        <f t="shared" si="12"/>
        <v>38.730000000000004</v>
      </c>
      <c r="W121" s="33">
        <v>7</v>
      </c>
      <c r="X121" s="7"/>
      <c r="Y121" s="33">
        <v>7</v>
      </c>
      <c r="Z121" s="7">
        <v>1</v>
      </c>
    </row>
    <row r="122" spans="1:26" x14ac:dyDescent="0.25">
      <c r="A122" s="5" t="s">
        <v>49</v>
      </c>
      <c r="B122" s="6" t="s">
        <v>14</v>
      </c>
      <c r="C122" s="6">
        <v>93.25</v>
      </c>
      <c r="D122" s="6">
        <v>100.25</v>
      </c>
      <c r="E122" s="6">
        <v>75.5</v>
      </c>
      <c r="F122" s="7">
        <v>94.25</v>
      </c>
      <c r="G122" s="8">
        <v>414</v>
      </c>
      <c r="H122" s="94">
        <v>262</v>
      </c>
      <c r="I122" s="91">
        <f t="shared" si="13"/>
        <v>946</v>
      </c>
      <c r="J122" s="92">
        <f t="shared" si="11"/>
        <v>870.5</v>
      </c>
      <c r="K122" s="9" t="s">
        <v>15</v>
      </c>
      <c r="L122" s="33" t="s">
        <v>18</v>
      </c>
      <c r="M122" s="7" t="s">
        <v>239</v>
      </c>
      <c r="N122" s="17">
        <v>11.51</v>
      </c>
      <c r="O122" s="50">
        <v>43.92</v>
      </c>
      <c r="P122" s="50">
        <v>0</v>
      </c>
      <c r="Q122" s="50">
        <v>1.08</v>
      </c>
      <c r="R122" s="17">
        <v>1.06</v>
      </c>
      <c r="S122" s="50">
        <v>0.3</v>
      </c>
      <c r="T122" s="50">
        <v>0.75</v>
      </c>
      <c r="U122" s="7">
        <v>6</v>
      </c>
      <c r="V122" s="90">
        <f t="shared" si="12"/>
        <v>46.05</v>
      </c>
      <c r="W122" s="33">
        <v>7</v>
      </c>
      <c r="X122" s="7" t="s">
        <v>239</v>
      </c>
      <c r="Y122" s="33">
        <v>7</v>
      </c>
      <c r="Z122" s="7">
        <v>2</v>
      </c>
    </row>
    <row r="123" spans="1:26" x14ac:dyDescent="0.25">
      <c r="A123" s="5" t="s">
        <v>51</v>
      </c>
      <c r="B123" s="6" t="s">
        <v>14</v>
      </c>
      <c r="C123" s="6">
        <v>16.75</v>
      </c>
      <c r="D123" s="6">
        <v>227.75</v>
      </c>
      <c r="E123" s="6">
        <v>151.5</v>
      </c>
      <c r="F123" s="7">
        <v>310.5</v>
      </c>
      <c r="G123" s="8">
        <v>12</v>
      </c>
      <c r="H123" s="94">
        <v>146</v>
      </c>
      <c r="I123" s="91">
        <f t="shared" si="13"/>
        <v>847.75</v>
      </c>
      <c r="J123" s="92">
        <f t="shared" si="11"/>
        <v>735.25</v>
      </c>
      <c r="K123" s="9" t="s">
        <v>18</v>
      </c>
      <c r="L123" s="33" t="s">
        <v>18</v>
      </c>
      <c r="M123" s="7"/>
      <c r="N123" s="17">
        <v>4.2300000000000004</v>
      </c>
      <c r="O123" s="50">
        <v>19.63</v>
      </c>
      <c r="P123" s="50">
        <v>0</v>
      </c>
      <c r="Q123" s="50">
        <v>5.34</v>
      </c>
      <c r="R123" s="17">
        <v>5.34</v>
      </c>
      <c r="S123" s="50">
        <v>6.81</v>
      </c>
      <c r="T123" s="50">
        <v>6.09</v>
      </c>
      <c r="U123" s="7">
        <v>7</v>
      </c>
      <c r="V123" s="90">
        <f t="shared" si="12"/>
        <v>37.869999999999997</v>
      </c>
      <c r="W123" s="33">
        <v>7</v>
      </c>
      <c r="X123" s="7"/>
      <c r="Y123" s="33">
        <v>7</v>
      </c>
      <c r="Z123" s="7">
        <v>3</v>
      </c>
    </row>
    <row r="124" spans="1:26" x14ac:dyDescent="0.25">
      <c r="A124" s="5" t="s">
        <v>60</v>
      </c>
      <c r="B124" s="6" t="s">
        <v>14</v>
      </c>
      <c r="C124" s="6">
        <v>318.5</v>
      </c>
      <c r="D124" s="6">
        <v>354.75</v>
      </c>
      <c r="E124" s="6">
        <v>519.5</v>
      </c>
      <c r="F124" s="7">
        <v>303.25</v>
      </c>
      <c r="G124" s="8">
        <v>416</v>
      </c>
      <c r="H124" s="94">
        <v>318</v>
      </c>
      <c r="I124" s="91">
        <f t="shared" si="13"/>
        <v>1911.5</v>
      </c>
      <c r="J124" s="92">
        <f t="shared" si="11"/>
        <v>2230.5</v>
      </c>
      <c r="K124" s="9" t="s">
        <v>16</v>
      </c>
      <c r="L124" s="37" t="s">
        <v>32</v>
      </c>
      <c r="M124" s="7" t="s">
        <v>240</v>
      </c>
      <c r="N124" s="17">
        <v>25.99</v>
      </c>
      <c r="O124" s="50">
        <v>24.29</v>
      </c>
      <c r="P124" s="50">
        <v>0</v>
      </c>
      <c r="Q124" s="50">
        <v>1.83</v>
      </c>
      <c r="R124" s="17">
        <v>0.13</v>
      </c>
      <c r="S124" s="50">
        <v>0.12</v>
      </c>
      <c r="T124" s="50">
        <v>4.49</v>
      </c>
      <c r="U124" s="7">
        <v>6</v>
      </c>
      <c r="V124" s="90">
        <f t="shared" si="12"/>
        <v>30.729999999999997</v>
      </c>
      <c r="W124" s="33">
        <v>7</v>
      </c>
      <c r="X124" s="7" t="s">
        <v>239</v>
      </c>
      <c r="Y124" s="33">
        <v>7</v>
      </c>
      <c r="Z124" s="7">
        <v>4</v>
      </c>
    </row>
    <row r="125" spans="1:26" ht="25.5" x14ac:dyDescent="0.25">
      <c r="A125" s="5" t="s">
        <v>123</v>
      </c>
      <c r="B125" s="6" t="s">
        <v>14</v>
      </c>
      <c r="C125" s="6">
        <v>7</v>
      </c>
      <c r="D125" s="6">
        <v>332.75</v>
      </c>
      <c r="E125" s="6">
        <v>457.25</v>
      </c>
      <c r="F125" s="7">
        <v>517.75</v>
      </c>
      <c r="G125" s="8">
        <v>633.75</v>
      </c>
      <c r="H125" s="94">
        <v>173</v>
      </c>
      <c r="I125" s="91">
        <f t="shared" si="13"/>
        <v>2114.5</v>
      </c>
      <c r="J125" s="92">
        <f t="shared" si="11"/>
        <v>1955.5</v>
      </c>
      <c r="K125" s="9" t="s">
        <v>32</v>
      </c>
      <c r="L125" s="34" t="s">
        <v>16</v>
      </c>
      <c r="M125" s="7" t="s">
        <v>239</v>
      </c>
      <c r="N125" s="17">
        <v>0.93</v>
      </c>
      <c r="O125" s="50">
        <v>1.58</v>
      </c>
      <c r="P125" s="50">
        <v>0</v>
      </c>
      <c r="Q125" s="50">
        <v>0.18</v>
      </c>
      <c r="R125" s="17">
        <v>0.13</v>
      </c>
      <c r="S125" s="50">
        <v>2.85</v>
      </c>
      <c r="T125" s="50">
        <v>38.53</v>
      </c>
      <c r="U125" s="7">
        <v>8</v>
      </c>
      <c r="V125" s="90">
        <f t="shared" si="12"/>
        <v>43.14</v>
      </c>
      <c r="W125" s="33">
        <v>7</v>
      </c>
      <c r="X125" s="7" t="s">
        <v>240</v>
      </c>
      <c r="Y125" s="33">
        <v>7</v>
      </c>
      <c r="Z125" s="7">
        <v>5</v>
      </c>
    </row>
    <row r="126" spans="1:26" x14ac:dyDescent="0.25">
      <c r="A126" s="5" t="s">
        <v>130</v>
      </c>
      <c r="B126" s="6" t="s">
        <v>14</v>
      </c>
      <c r="C126" s="6">
        <v>379.5</v>
      </c>
      <c r="D126" s="6">
        <v>226</v>
      </c>
      <c r="E126" s="6">
        <v>356.5</v>
      </c>
      <c r="F126" s="7">
        <v>494.25</v>
      </c>
      <c r="G126" s="8">
        <v>156</v>
      </c>
      <c r="H126" s="94">
        <v>276</v>
      </c>
      <c r="I126" s="91">
        <f t="shared" si="13"/>
        <v>1508.75</v>
      </c>
      <c r="J126" s="92">
        <f t="shared" si="11"/>
        <v>1991.75</v>
      </c>
      <c r="K126" s="9" t="s">
        <v>15</v>
      </c>
      <c r="L126" s="34" t="s">
        <v>16</v>
      </c>
      <c r="M126" s="7" t="s">
        <v>240</v>
      </c>
      <c r="N126" s="17">
        <v>9.07</v>
      </c>
      <c r="O126" s="50">
        <v>4.43</v>
      </c>
      <c r="P126" s="50">
        <v>0</v>
      </c>
      <c r="Q126" s="50">
        <v>27</v>
      </c>
      <c r="R126" s="17">
        <v>21.35</v>
      </c>
      <c r="S126" s="50">
        <v>0.21</v>
      </c>
      <c r="T126" s="50">
        <v>0.61</v>
      </c>
      <c r="U126" s="7">
        <v>4</v>
      </c>
      <c r="V126" s="90">
        <f t="shared" si="12"/>
        <v>32.25</v>
      </c>
      <c r="W126" s="33">
        <v>7</v>
      </c>
      <c r="X126" s="7" t="s">
        <v>239</v>
      </c>
      <c r="Y126" s="33">
        <v>7</v>
      </c>
      <c r="Z126" s="7">
        <v>6</v>
      </c>
    </row>
    <row r="127" spans="1:26" x14ac:dyDescent="0.25">
      <c r="A127" s="5" t="s">
        <v>145</v>
      </c>
      <c r="B127" s="6" t="s">
        <v>14</v>
      </c>
      <c r="C127" s="6">
        <v>57</v>
      </c>
      <c r="D127" s="6">
        <v>80.5</v>
      </c>
      <c r="E127" s="6">
        <v>192.5</v>
      </c>
      <c r="F127" s="7">
        <v>259.75</v>
      </c>
      <c r="G127" s="8">
        <v>602.75</v>
      </c>
      <c r="H127" s="94">
        <v>82</v>
      </c>
      <c r="I127" s="91">
        <f t="shared" si="13"/>
        <v>1217.5</v>
      </c>
      <c r="J127" s="92">
        <f t="shared" ref="J127:J144" si="14">SUM(D127:G127)+(2*C127)</f>
        <v>1249.5</v>
      </c>
      <c r="K127" s="9" t="s">
        <v>16</v>
      </c>
      <c r="L127" s="35" t="s">
        <v>15</v>
      </c>
      <c r="M127" s="7" t="s">
        <v>239</v>
      </c>
      <c r="N127" s="17">
        <v>2.62</v>
      </c>
      <c r="O127" s="50">
        <v>3.12</v>
      </c>
      <c r="P127" s="50">
        <v>0</v>
      </c>
      <c r="Q127" s="50">
        <v>0.02</v>
      </c>
      <c r="R127" s="17">
        <v>0.01</v>
      </c>
      <c r="S127" s="50">
        <v>0.02</v>
      </c>
      <c r="T127" s="50">
        <v>44.34</v>
      </c>
      <c r="U127" s="7">
        <v>7</v>
      </c>
      <c r="V127" s="90">
        <f t="shared" si="12"/>
        <v>47.5</v>
      </c>
      <c r="W127" s="33">
        <v>7</v>
      </c>
      <c r="X127" s="7"/>
      <c r="Y127" s="33">
        <v>7</v>
      </c>
      <c r="Z127" s="7">
        <v>7</v>
      </c>
    </row>
    <row r="128" spans="1:26" ht="25.5" x14ac:dyDescent="0.25">
      <c r="A128" s="5" t="s">
        <v>71</v>
      </c>
      <c r="B128" s="6" t="s">
        <v>14</v>
      </c>
      <c r="C128" s="6">
        <v>112</v>
      </c>
      <c r="D128" s="6">
        <v>118.75</v>
      </c>
      <c r="E128" s="6">
        <v>114</v>
      </c>
      <c r="F128" s="7">
        <v>291.75</v>
      </c>
      <c r="G128" s="8">
        <v>337.75</v>
      </c>
      <c r="H128" s="94">
        <v>413</v>
      </c>
      <c r="I128" s="91">
        <f t="shared" si="13"/>
        <v>1275.25</v>
      </c>
      <c r="J128" s="92">
        <f t="shared" si="14"/>
        <v>1086.25</v>
      </c>
      <c r="K128" s="9" t="s">
        <v>32</v>
      </c>
      <c r="L128" s="35" t="s">
        <v>15</v>
      </c>
      <c r="M128" s="7" t="s">
        <v>239</v>
      </c>
      <c r="N128" s="17">
        <v>207.7</v>
      </c>
      <c r="O128" s="50">
        <v>28.3</v>
      </c>
      <c r="P128" s="50">
        <v>0</v>
      </c>
      <c r="Q128" s="50">
        <v>8.4</v>
      </c>
      <c r="R128" s="17">
        <v>8.4</v>
      </c>
      <c r="S128" s="50">
        <v>16.2</v>
      </c>
      <c r="T128" s="50">
        <v>5.39</v>
      </c>
      <c r="U128" s="7">
        <v>6</v>
      </c>
      <c r="V128" s="90">
        <f t="shared" si="12"/>
        <v>58.290000000000006</v>
      </c>
      <c r="W128" s="35">
        <v>6</v>
      </c>
      <c r="X128" s="7"/>
      <c r="Y128" s="35">
        <v>6</v>
      </c>
      <c r="Z128" s="7">
        <v>1</v>
      </c>
    </row>
    <row r="129" spans="1:26" x14ac:dyDescent="0.25">
      <c r="A129" s="5" t="s">
        <v>80</v>
      </c>
      <c r="B129" s="6" t="s">
        <v>14</v>
      </c>
      <c r="C129" s="6">
        <v>307</v>
      </c>
      <c r="D129" s="6">
        <v>493.5</v>
      </c>
      <c r="E129" s="6">
        <v>568.25</v>
      </c>
      <c r="F129" s="7">
        <v>232.6</v>
      </c>
      <c r="G129" s="8">
        <v>428.5</v>
      </c>
      <c r="H129" s="94">
        <v>100</v>
      </c>
      <c r="I129" s="91">
        <f t="shared" si="13"/>
        <v>1822.85</v>
      </c>
      <c r="J129" s="92">
        <f t="shared" si="14"/>
        <v>2336.85</v>
      </c>
      <c r="K129" s="9" t="s">
        <v>15</v>
      </c>
      <c r="L129" s="37" t="s">
        <v>32</v>
      </c>
      <c r="M129" s="7" t="s">
        <v>240</v>
      </c>
      <c r="N129" s="17">
        <v>39.35</v>
      </c>
      <c r="O129" s="50">
        <v>35.69</v>
      </c>
      <c r="P129" s="50">
        <v>0</v>
      </c>
      <c r="Q129" s="50">
        <v>0.79</v>
      </c>
      <c r="R129" s="17">
        <v>0.74</v>
      </c>
      <c r="S129" s="50">
        <v>1.1100000000000001</v>
      </c>
      <c r="T129" s="50">
        <v>23.65</v>
      </c>
      <c r="U129" s="7">
        <v>6</v>
      </c>
      <c r="V129" s="90">
        <f t="shared" si="12"/>
        <v>61.239999999999995</v>
      </c>
      <c r="W129" s="35">
        <v>6</v>
      </c>
      <c r="X129" s="7"/>
      <c r="Y129" s="35">
        <v>6</v>
      </c>
      <c r="Z129" s="7">
        <v>2</v>
      </c>
    </row>
    <row r="130" spans="1:26" x14ac:dyDescent="0.25">
      <c r="A130" s="5" t="s">
        <v>85</v>
      </c>
      <c r="B130" s="6" t="s">
        <v>14</v>
      </c>
      <c r="C130" s="6">
        <v>69</v>
      </c>
      <c r="D130" s="6">
        <v>142.5</v>
      </c>
      <c r="E130" s="6">
        <v>257.5</v>
      </c>
      <c r="F130" s="7">
        <v>48.25</v>
      </c>
      <c r="G130" s="8">
        <v>231.25</v>
      </c>
      <c r="H130" s="94">
        <v>60</v>
      </c>
      <c r="I130" s="91">
        <f t="shared" si="13"/>
        <v>739.5</v>
      </c>
      <c r="J130" s="92">
        <f t="shared" si="14"/>
        <v>817.5</v>
      </c>
      <c r="K130" s="9" t="s">
        <v>18</v>
      </c>
      <c r="L130" s="33" t="s">
        <v>18</v>
      </c>
      <c r="M130" s="7"/>
      <c r="N130" s="17">
        <v>4.4400000000000004</v>
      </c>
      <c r="O130" s="50">
        <v>23.11</v>
      </c>
      <c r="P130" s="50">
        <v>0</v>
      </c>
      <c r="Q130" s="50">
        <v>0.77</v>
      </c>
      <c r="R130" s="17">
        <v>7.0000000000000007E-2</v>
      </c>
      <c r="S130" s="50">
        <v>45.51</v>
      </c>
      <c r="T130" s="50">
        <v>1.82</v>
      </c>
      <c r="U130" s="7">
        <v>6</v>
      </c>
      <c r="V130" s="90">
        <f t="shared" si="12"/>
        <v>71.209999999999994</v>
      </c>
      <c r="W130" s="35">
        <v>6</v>
      </c>
      <c r="X130" s="7"/>
      <c r="Y130" s="35">
        <v>6</v>
      </c>
      <c r="Z130" s="7">
        <v>3</v>
      </c>
    </row>
    <row r="131" spans="1:26" x14ac:dyDescent="0.25">
      <c r="A131" s="5" t="s">
        <v>94</v>
      </c>
      <c r="B131" s="6" t="s">
        <v>14</v>
      </c>
      <c r="C131" s="6">
        <v>371.5</v>
      </c>
      <c r="D131" s="6">
        <v>656</v>
      </c>
      <c r="E131" s="6">
        <v>97.25</v>
      </c>
      <c r="F131" s="7">
        <v>50.5</v>
      </c>
      <c r="G131" s="8">
        <v>17.5</v>
      </c>
      <c r="H131" s="94">
        <v>315</v>
      </c>
      <c r="I131" s="91">
        <f t="shared" si="13"/>
        <v>1136.25</v>
      </c>
      <c r="J131" s="92">
        <f t="shared" si="14"/>
        <v>1564.25</v>
      </c>
      <c r="K131" s="9" t="s">
        <v>19</v>
      </c>
      <c r="L131" s="34" t="s">
        <v>16</v>
      </c>
      <c r="M131" s="7" t="s">
        <v>240</v>
      </c>
      <c r="N131" s="17">
        <v>23.36</v>
      </c>
      <c r="O131" s="50">
        <v>31.38</v>
      </c>
      <c r="P131" s="50">
        <v>0</v>
      </c>
      <c r="Q131" s="50">
        <v>19.05</v>
      </c>
      <c r="R131" s="17">
        <v>19.03</v>
      </c>
      <c r="S131" s="50">
        <v>0.19</v>
      </c>
      <c r="T131" s="50">
        <v>2.97</v>
      </c>
      <c r="U131" s="7">
        <v>7</v>
      </c>
      <c r="V131" s="90">
        <f t="shared" si="12"/>
        <v>53.589999999999996</v>
      </c>
      <c r="W131" s="35">
        <v>6</v>
      </c>
      <c r="X131" s="7" t="s">
        <v>240</v>
      </c>
      <c r="Y131" s="35">
        <v>6</v>
      </c>
      <c r="Z131" s="7">
        <v>4</v>
      </c>
    </row>
    <row r="132" spans="1:26" ht="25.5" x14ac:dyDescent="0.25">
      <c r="A132" s="5" t="s">
        <v>72</v>
      </c>
      <c r="B132" s="6" t="s">
        <v>14</v>
      </c>
      <c r="C132" s="6">
        <v>100</v>
      </c>
      <c r="D132" s="6">
        <v>228</v>
      </c>
      <c r="E132" s="6">
        <v>136.25</v>
      </c>
      <c r="F132" s="7">
        <v>206</v>
      </c>
      <c r="G132" s="8">
        <v>324.5</v>
      </c>
      <c r="H132" s="94">
        <v>768</v>
      </c>
      <c r="I132" s="91">
        <f t="shared" si="13"/>
        <v>1662.75</v>
      </c>
      <c r="J132" s="92">
        <f t="shared" si="14"/>
        <v>1094.75</v>
      </c>
      <c r="K132" s="9" t="s">
        <v>42</v>
      </c>
      <c r="L132" s="35" t="s">
        <v>15</v>
      </c>
      <c r="M132" s="7" t="s">
        <v>239</v>
      </c>
      <c r="N132" s="17">
        <v>232.6</v>
      </c>
      <c r="O132" s="50">
        <v>39.700000000000003</v>
      </c>
      <c r="P132" s="50">
        <v>0</v>
      </c>
      <c r="Q132" s="50">
        <v>12.2</v>
      </c>
      <c r="R132" s="17">
        <v>12.2</v>
      </c>
      <c r="S132" s="50">
        <v>39.299999999999997</v>
      </c>
      <c r="T132" s="50">
        <v>10.73</v>
      </c>
      <c r="U132" s="7">
        <v>5</v>
      </c>
      <c r="V132" s="90">
        <f t="shared" si="12"/>
        <v>101.93</v>
      </c>
      <c r="W132" s="47">
        <v>5</v>
      </c>
      <c r="X132" s="7"/>
      <c r="Y132" s="47">
        <v>5</v>
      </c>
      <c r="Z132" s="7">
        <v>1</v>
      </c>
    </row>
    <row r="133" spans="1:26" x14ac:dyDescent="0.25">
      <c r="A133" s="5" t="s">
        <v>82</v>
      </c>
      <c r="B133" s="6" t="s">
        <v>14</v>
      </c>
      <c r="C133" s="6">
        <v>163.5</v>
      </c>
      <c r="D133" s="6">
        <v>258</v>
      </c>
      <c r="E133" s="6">
        <v>193.25</v>
      </c>
      <c r="F133" s="7">
        <v>206.5</v>
      </c>
      <c r="G133" s="8">
        <v>200</v>
      </c>
      <c r="H133" s="94">
        <v>119</v>
      </c>
      <c r="I133" s="91">
        <f t="shared" si="13"/>
        <v>976.75</v>
      </c>
      <c r="J133" s="92">
        <f t="shared" si="14"/>
        <v>1184.75</v>
      </c>
      <c r="K133" s="9" t="s">
        <v>15</v>
      </c>
      <c r="L133" s="35" t="s">
        <v>15</v>
      </c>
      <c r="M133" s="7"/>
      <c r="N133" s="17">
        <v>4.71</v>
      </c>
      <c r="O133" s="50">
        <v>48.31</v>
      </c>
      <c r="P133" s="50">
        <v>0</v>
      </c>
      <c r="Q133" s="50">
        <v>7.25</v>
      </c>
      <c r="R133" s="17">
        <v>5.19</v>
      </c>
      <c r="S133" s="50">
        <v>66.97</v>
      </c>
      <c r="T133" s="50">
        <v>2.77</v>
      </c>
      <c r="U133" s="7">
        <v>5</v>
      </c>
      <c r="V133" s="90">
        <f t="shared" si="12"/>
        <v>125.3</v>
      </c>
      <c r="W133" s="47">
        <v>5</v>
      </c>
      <c r="X133" s="7"/>
      <c r="Y133" s="47">
        <v>5</v>
      </c>
      <c r="Z133" s="7">
        <v>2</v>
      </c>
    </row>
    <row r="134" spans="1:26" x14ac:dyDescent="0.25">
      <c r="A134" s="5" t="s">
        <v>83</v>
      </c>
      <c r="B134" s="6" t="s">
        <v>14</v>
      </c>
      <c r="C134" s="6">
        <v>109.75</v>
      </c>
      <c r="D134" s="6">
        <v>499.5</v>
      </c>
      <c r="E134" s="6">
        <v>533.5</v>
      </c>
      <c r="F134" s="7">
        <v>396.25</v>
      </c>
      <c r="G134" s="8">
        <v>676.25</v>
      </c>
      <c r="H134" s="94">
        <v>481</v>
      </c>
      <c r="I134" s="91">
        <f t="shared" si="13"/>
        <v>2586.5</v>
      </c>
      <c r="J134" s="92">
        <f t="shared" si="14"/>
        <v>2325</v>
      </c>
      <c r="K134" s="9" t="s">
        <v>32</v>
      </c>
      <c r="L134" s="37" t="s">
        <v>32</v>
      </c>
      <c r="M134" s="7"/>
      <c r="N134" s="17">
        <v>2050.79</v>
      </c>
      <c r="O134" s="50">
        <v>27.46</v>
      </c>
      <c r="P134" s="50">
        <v>0</v>
      </c>
      <c r="Q134" s="50">
        <v>23.21</v>
      </c>
      <c r="R134" s="17">
        <v>0.08</v>
      </c>
      <c r="S134" s="50">
        <v>18</v>
      </c>
      <c r="T134" s="50">
        <v>99.4</v>
      </c>
      <c r="U134" s="7">
        <v>5</v>
      </c>
      <c r="V134" s="90">
        <f t="shared" si="12"/>
        <v>168.07</v>
      </c>
      <c r="W134" s="47">
        <v>5</v>
      </c>
      <c r="X134" s="7"/>
      <c r="Y134" s="47">
        <v>5</v>
      </c>
      <c r="Z134" s="7">
        <v>3</v>
      </c>
    </row>
    <row r="135" spans="1:26" ht="25.5" x14ac:dyDescent="0.25">
      <c r="A135" s="5" t="s">
        <v>95</v>
      </c>
      <c r="B135" s="6" t="s">
        <v>14</v>
      </c>
      <c r="C135" s="6">
        <v>149.5</v>
      </c>
      <c r="D135" s="6">
        <v>248.5</v>
      </c>
      <c r="E135" s="6">
        <v>195.75</v>
      </c>
      <c r="F135" s="7">
        <v>168.75</v>
      </c>
      <c r="G135" s="8">
        <v>146.25</v>
      </c>
      <c r="H135" s="94">
        <v>542</v>
      </c>
      <c r="I135" s="91">
        <f t="shared" si="13"/>
        <v>1301.25</v>
      </c>
      <c r="J135" s="92">
        <f t="shared" si="14"/>
        <v>1058.25</v>
      </c>
      <c r="K135" s="9" t="s">
        <v>16</v>
      </c>
      <c r="L135" s="35" t="s">
        <v>15</v>
      </c>
      <c r="M135" s="7" t="s">
        <v>239</v>
      </c>
      <c r="N135" s="17">
        <v>21.6</v>
      </c>
      <c r="O135" s="50">
        <v>31.95</v>
      </c>
      <c r="P135" s="50">
        <v>0</v>
      </c>
      <c r="Q135" s="50">
        <v>19.21</v>
      </c>
      <c r="R135" s="17">
        <v>14.98</v>
      </c>
      <c r="S135" s="50">
        <v>0.22</v>
      </c>
      <c r="T135" s="50">
        <v>59.45</v>
      </c>
      <c r="U135" s="7">
        <v>6</v>
      </c>
      <c r="V135" s="90">
        <f t="shared" si="12"/>
        <v>110.83</v>
      </c>
      <c r="W135" s="47">
        <v>5</v>
      </c>
      <c r="X135" s="7" t="s">
        <v>240</v>
      </c>
      <c r="Y135" s="47">
        <v>5</v>
      </c>
      <c r="Z135" s="7">
        <v>4</v>
      </c>
    </row>
    <row r="136" spans="1:26" x14ac:dyDescent="0.25">
      <c r="A136" s="5" t="s">
        <v>155</v>
      </c>
      <c r="B136" s="6" t="s">
        <v>14</v>
      </c>
      <c r="C136" s="6">
        <v>76.5</v>
      </c>
      <c r="D136" s="6">
        <v>95.25</v>
      </c>
      <c r="E136" s="6">
        <v>373</v>
      </c>
      <c r="F136" s="7">
        <v>482.5</v>
      </c>
      <c r="G136" s="8">
        <v>411.5</v>
      </c>
      <c r="H136" s="94">
        <v>290</v>
      </c>
      <c r="I136" s="91">
        <f t="shared" si="13"/>
        <v>1652.25</v>
      </c>
      <c r="J136" s="92">
        <f t="shared" si="14"/>
        <v>1515.25</v>
      </c>
      <c r="K136" s="9" t="s">
        <v>32</v>
      </c>
      <c r="L136" s="34" t="s">
        <v>16</v>
      </c>
      <c r="M136" s="7" t="s">
        <v>239</v>
      </c>
      <c r="N136" s="17">
        <v>110.81</v>
      </c>
      <c r="O136" s="50">
        <v>53.6</v>
      </c>
      <c r="P136" s="50">
        <v>0</v>
      </c>
      <c r="Q136" s="50">
        <v>29.99</v>
      </c>
      <c r="R136" s="17">
        <v>29.97</v>
      </c>
      <c r="S136" s="50">
        <v>23.67</v>
      </c>
      <c r="T136" s="50">
        <v>46.07</v>
      </c>
      <c r="U136" s="7">
        <v>4</v>
      </c>
      <c r="V136" s="90">
        <f t="shared" si="12"/>
        <v>153.33000000000001</v>
      </c>
      <c r="W136" s="47">
        <v>5</v>
      </c>
      <c r="X136" s="7" t="s">
        <v>239</v>
      </c>
      <c r="Y136" s="47">
        <v>5</v>
      </c>
      <c r="Z136" s="7">
        <v>5</v>
      </c>
    </row>
    <row r="137" spans="1:26" x14ac:dyDescent="0.25">
      <c r="A137" s="14" t="s">
        <v>41</v>
      </c>
      <c r="B137" s="6" t="s">
        <v>14</v>
      </c>
      <c r="C137" s="6">
        <v>318.25</v>
      </c>
      <c r="D137" s="6">
        <v>676.75</v>
      </c>
      <c r="E137" s="6">
        <v>244.25</v>
      </c>
      <c r="F137" s="7">
        <v>1008.5</v>
      </c>
      <c r="G137" s="9">
        <v>790.25</v>
      </c>
      <c r="H137" s="94">
        <v>781</v>
      </c>
      <c r="I137" s="91">
        <f t="shared" si="13"/>
        <v>3500.75</v>
      </c>
      <c r="J137" s="92">
        <f t="shared" si="14"/>
        <v>3356.25</v>
      </c>
      <c r="K137" s="9" t="s">
        <v>42</v>
      </c>
      <c r="L137" s="38" t="s">
        <v>42</v>
      </c>
      <c r="M137" s="7"/>
      <c r="N137" s="17">
        <v>110.12</v>
      </c>
      <c r="O137" s="50">
        <v>346.24</v>
      </c>
      <c r="P137" s="50">
        <v>0</v>
      </c>
      <c r="Q137" s="50">
        <v>4.5199999999999996</v>
      </c>
      <c r="R137" s="17">
        <v>3.88</v>
      </c>
      <c r="S137" s="50">
        <v>83.11</v>
      </c>
      <c r="T137" s="50">
        <v>25.02</v>
      </c>
      <c r="U137" s="7">
        <v>1</v>
      </c>
      <c r="V137" s="90">
        <f t="shared" ref="V137:V144" si="15">SUM(O137:Q137,S137:T137)</f>
        <v>458.89</v>
      </c>
      <c r="W137" s="30">
        <v>4</v>
      </c>
      <c r="X137" s="7" t="s">
        <v>239</v>
      </c>
      <c r="Y137" s="30">
        <v>4</v>
      </c>
      <c r="Z137" s="7">
        <v>1</v>
      </c>
    </row>
    <row r="138" spans="1:26" ht="25.5" x14ac:dyDescent="0.25">
      <c r="A138" s="5" t="s">
        <v>84</v>
      </c>
      <c r="B138" s="6" t="s">
        <v>14</v>
      </c>
      <c r="C138" s="6">
        <v>381.5</v>
      </c>
      <c r="D138" s="6">
        <v>451.25</v>
      </c>
      <c r="E138" s="6">
        <v>586.25</v>
      </c>
      <c r="F138" s="7">
        <v>502.25</v>
      </c>
      <c r="G138" s="8">
        <v>527.25</v>
      </c>
      <c r="H138" s="94">
        <v>497</v>
      </c>
      <c r="I138" s="91">
        <f t="shared" si="13"/>
        <v>2564</v>
      </c>
      <c r="J138" s="92">
        <f t="shared" si="14"/>
        <v>2830</v>
      </c>
      <c r="K138" s="9" t="s">
        <v>32</v>
      </c>
      <c r="L138" s="37" t="s">
        <v>32</v>
      </c>
      <c r="M138" s="7"/>
      <c r="N138" s="17">
        <v>16.72</v>
      </c>
      <c r="O138" s="50">
        <v>179.76</v>
      </c>
      <c r="P138" s="50">
        <v>0</v>
      </c>
      <c r="Q138" s="50">
        <v>27.47</v>
      </c>
      <c r="R138" s="17">
        <v>18.78</v>
      </c>
      <c r="S138" s="50">
        <v>247.73</v>
      </c>
      <c r="T138" s="50">
        <v>10.95</v>
      </c>
      <c r="U138" s="7">
        <v>7</v>
      </c>
      <c r="V138" s="90">
        <f t="shared" si="15"/>
        <v>465.90999999999997</v>
      </c>
      <c r="W138" s="30">
        <v>4</v>
      </c>
      <c r="X138" s="7" t="s">
        <v>240</v>
      </c>
      <c r="Y138" s="30">
        <v>4</v>
      </c>
      <c r="Z138" s="7">
        <v>2</v>
      </c>
    </row>
    <row r="139" spans="1:26" x14ac:dyDescent="0.25">
      <c r="A139" s="5" t="s">
        <v>91</v>
      </c>
      <c r="B139" s="6" t="s">
        <v>14</v>
      </c>
      <c r="C139" s="6">
        <v>608.25</v>
      </c>
      <c r="D139" s="6">
        <v>697</v>
      </c>
      <c r="E139" s="6">
        <v>1338.5</v>
      </c>
      <c r="F139" s="7">
        <v>1183.75</v>
      </c>
      <c r="G139" s="8">
        <v>1482.25</v>
      </c>
      <c r="H139" s="94">
        <v>1163</v>
      </c>
      <c r="I139" s="91">
        <f t="shared" si="13"/>
        <v>5864.5</v>
      </c>
      <c r="J139" s="92">
        <f t="shared" si="14"/>
        <v>5918</v>
      </c>
      <c r="K139" s="9" t="s">
        <v>65</v>
      </c>
      <c r="L139" s="36" t="s">
        <v>92</v>
      </c>
      <c r="M139" s="7" t="s">
        <v>239</v>
      </c>
      <c r="N139" s="17">
        <v>346.13</v>
      </c>
      <c r="O139" s="50">
        <v>165.85</v>
      </c>
      <c r="P139" s="50">
        <v>0</v>
      </c>
      <c r="Q139" s="50">
        <v>71.59</v>
      </c>
      <c r="R139" s="17">
        <v>59.91</v>
      </c>
      <c r="S139" s="50">
        <v>42.21</v>
      </c>
      <c r="T139" s="50">
        <v>69.23</v>
      </c>
      <c r="U139" s="7">
        <v>4</v>
      </c>
      <c r="V139" s="90">
        <f t="shared" si="15"/>
        <v>348.88</v>
      </c>
      <c r="W139" s="30">
        <v>4</v>
      </c>
      <c r="X139" s="7"/>
      <c r="Y139" s="30">
        <v>4</v>
      </c>
      <c r="Z139" s="7">
        <v>3</v>
      </c>
    </row>
    <row r="140" spans="1:26" x14ac:dyDescent="0.25">
      <c r="A140" s="14" t="s">
        <v>43</v>
      </c>
      <c r="B140" s="6" t="s">
        <v>14</v>
      </c>
      <c r="C140" s="6">
        <v>216.5</v>
      </c>
      <c r="D140" s="6">
        <v>341</v>
      </c>
      <c r="E140" s="6">
        <v>292.5</v>
      </c>
      <c r="F140" s="6">
        <v>590.5</v>
      </c>
      <c r="G140" s="9">
        <v>634.5</v>
      </c>
      <c r="H140" s="94">
        <v>633</v>
      </c>
      <c r="I140" s="91">
        <f t="shared" si="13"/>
        <v>2491.5</v>
      </c>
      <c r="J140" s="92">
        <f t="shared" si="14"/>
        <v>2291.5</v>
      </c>
      <c r="K140" s="9" t="s">
        <v>32</v>
      </c>
      <c r="L140" s="37" t="s">
        <v>32</v>
      </c>
      <c r="M140" s="7"/>
      <c r="N140" s="17">
        <v>166.6</v>
      </c>
      <c r="O140" s="50">
        <v>601.79999999999995</v>
      </c>
      <c r="P140" s="50">
        <v>0</v>
      </c>
      <c r="Q140" s="50">
        <v>105.9</v>
      </c>
      <c r="R140" s="17">
        <v>105.88</v>
      </c>
      <c r="S140" s="50">
        <v>11.2</v>
      </c>
      <c r="T140" s="50">
        <v>33.46</v>
      </c>
      <c r="U140" s="7">
        <v>4</v>
      </c>
      <c r="V140" s="90">
        <f t="shared" si="15"/>
        <v>752.36</v>
      </c>
      <c r="W140" s="31">
        <v>3</v>
      </c>
      <c r="X140" s="7" t="s">
        <v>240</v>
      </c>
      <c r="Y140" s="31">
        <v>3</v>
      </c>
      <c r="Z140" s="7">
        <v>1</v>
      </c>
    </row>
    <row r="141" spans="1:26" x14ac:dyDescent="0.25">
      <c r="A141" s="5" t="s">
        <v>135</v>
      </c>
      <c r="B141" s="6" t="s">
        <v>14</v>
      </c>
      <c r="C141" s="6">
        <v>202.5</v>
      </c>
      <c r="D141" s="6">
        <v>321.75</v>
      </c>
      <c r="E141" s="6">
        <v>153.5</v>
      </c>
      <c r="F141" s="7">
        <v>243.25</v>
      </c>
      <c r="G141" s="8">
        <v>394.75</v>
      </c>
      <c r="H141" s="94">
        <v>305</v>
      </c>
      <c r="I141" s="91">
        <f t="shared" si="13"/>
        <v>1418.25</v>
      </c>
      <c r="J141" s="92">
        <f t="shared" si="14"/>
        <v>1518.25</v>
      </c>
      <c r="K141" s="9" t="s">
        <v>16</v>
      </c>
      <c r="L141" s="34" t="s">
        <v>16</v>
      </c>
      <c r="M141" s="7"/>
      <c r="N141" s="17">
        <v>0.01</v>
      </c>
      <c r="O141" s="50">
        <v>7.0000000000000007E-2</v>
      </c>
      <c r="P141" s="50">
        <v>0</v>
      </c>
      <c r="Q141" s="50">
        <v>0</v>
      </c>
      <c r="R141" s="17">
        <v>0</v>
      </c>
      <c r="S141" s="50">
        <v>0</v>
      </c>
      <c r="T141" s="50">
        <v>700.3</v>
      </c>
      <c r="U141" s="7">
        <v>2</v>
      </c>
      <c r="V141" s="90">
        <f t="shared" si="15"/>
        <v>700.37</v>
      </c>
      <c r="W141" s="31">
        <v>3</v>
      </c>
      <c r="X141" s="7" t="s">
        <v>239</v>
      </c>
      <c r="Y141" s="31">
        <v>3</v>
      </c>
      <c r="Z141" s="7">
        <v>2</v>
      </c>
    </row>
    <row r="142" spans="1:26" ht="25.5" x14ac:dyDescent="0.25">
      <c r="A142" s="5" t="s">
        <v>64</v>
      </c>
      <c r="B142" s="6" t="s">
        <v>14</v>
      </c>
      <c r="C142" s="6">
        <v>1476</v>
      </c>
      <c r="D142" s="6">
        <v>3517.25</v>
      </c>
      <c r="E142" s="6">
        <v>2479.75</v>
      </c>
      <c r="F142" s="7">
        <v>3182</v>
      </c>
      <c r="G142" s="8">
        <v>4835.25</v>
      </c>
      <c r="H142" s="94">
        <v>5741</v>
      </c>
      <c r="I142" s="91">
        <f t="shared" si="13"/>
        <v>19755.25</v>
      </c>
      <c r="J142" s="92">
        <f t="shared" si="14"/>
        <v>16966.25</v>
      </c>
      <c r="K142" s="9" t="s">
        <v>65</v>
      </c>
      <c r="L142" s="39" t="s">
        <v>65</v>
      </c>
      <c r="M142" s="7"/>
      <c r="N142" s="17">
        <v>617.34</v>
      </c>
      <c r="O142" s="50">
        <v>1071.52</v>
      </c>
      <c r="P142" s="50">
        <v>0.02</v>
      </c>
      <c r="Q142" s="50">
        <v>261.45999999999998</v>
      </c>
      <c r="R142" s="17">
        <v>261.45999999999998</v>
      </c>
      <c r="S142" s="50">
        <v>333.17</v>
      </c>
      <c r="T142" s="50">
        <v>139.37</v>
      </c>
      <c r="U142" s="7">
        <v>1</v>
      </c>
      <c r="V142" s="90">
        <f t="shared" si="15"/>
        <v>1805.54</v>
      </c>
      <c r="W142" s="48">
        <v>2</v>
      </c>
      <c r="X142" s="7" t="s">
        <v>239</v>
      </c>
      <c r="Y142" s="48">
        <v>2</v>
      </c>
      <c r="Z142" s="7">
        <v>1</v>
      </c>
    </row>
    <row r="143" spans="1:26" x14ac:dyDescent="0.25">
      <c r="A143" s="5" t="s">
        <v>133</v>
      </c>
      <c r="B143" s="6" t="s">
        <v>14</v>
      </c>
      <c r="C143" s="6">
        <v>224.5</v>
      </c>
      <c r="D143" s="6">
        <v>193.5</v>
      </c>
      <c r="E143" s="6">
        <v>496.75</v>
      </c>
      <c r="F143" s="7">
        <v>320.25</v>
      </c>
      <c r="G143" s="8">
        <v>324</v>
      </c>
      <c r="H143" s="94">
        <v>183</v>
      </c>
      <c r="I143" s="91">
        <f t="shared" si="13"/>
        <v>1517.5</v>
      </c>
      <c r="J143" s="92">
        <f t="shared" si="14"/>
        <v>1783.5</v>
      </c>
      <c r="K143" s="9" t="s">
        <v>15</v>
      </c>
      <c r="L143" s="34" t="s">
        <v>16</v>
      </c>
      <c r="M143" s="7" t="s">
        <v>240</v>
      </c>
      <c r="N143" s="17">
        <v>24.7</v>
      </c>
      <c r="O143" s="50">
        <v>273.39999999999998</v>
      </c>
      <c r="P143" s="50">
        <v>0.01</v>
      </c>
      <c r="Q143" s="50">
        <v>75.36</v>
      </c>
      <c r="R143" s="17">
        <v>70.239999999999995</v>
      </c>
      <c r="S143" s="50">
        <v>1274.1099999999999</v>
      </c>
      <c r="T143" s="50">
        <v>2.0499999999999998</v>
      </c>
      <c r="U143" s="7">
        <v>1</v>
      </c>
      <c r="V143" s="90">
        <f t="shared" si="15"/>
        <v>1624.9299999999998</v>
      </c>
      <c r="W143" s="48">
        <v>2</v>
      </c>
      <c r="X143" s="7" t="s">
        <v>239</v>
      </c>
      <c r="Y143" s="48">
        <v>2</v>
      </c>
      <c r="Z143" s="7">
        <v>2</v>
      </c>
    </row>
    <row r="144" spans="1:26" x14ac:dyDescent="0.25">
      <c r="A144" s="5" t="s">
        <v>111</v>
      </c>
      <c r="B144" s="6" t="s">
        <v>14</v>
      </c>
      <c r="C144" s="6">
        <v>301.25</v>
      </c>
      <c r="D144" s="6">
        <v>599.25</v>
      </c>
      <c r="E144" s="6">
        <v>971.5</v>
      </c>
      <c r="F144" s="7">
        <v>618.25</v>
      </c>
      <c r="G144" s="8">
        <v>1073.5</v>
      </c>
      <c r="H144" s="94">
        <v>1292</v>
      </c>
      <c r="I144" s="91">
        <f t="shared" si="13"/>
        <v>4554.5</v>
      </c>
      <c r="J144" s="92">
        <f t="shared" si="14"/>
        <v>3865</v>
      </c>
      <c r="K144" s="9" t="s">
        <v>65</v>
      </c>
      <c r="L144" s="38" t="s">
        <v>42</v>
      </c>
      <c r="M144" s="7" t="s">
        <v>239</v>
      </c>
      <c r="N144" s="17">
        <v>171.36</v>
      </c>
      <c r="O144" s="50">
        <v>2352.4699999999998</v>
      </c>
      <c r="P144" s="50">
        <v>0.12</v>
      </c>
      <c r="Q144" s="50">
        <v>663.74</v>
      </c>
      <c r="R144" s="17">
        <v>634.33000000000004</v>
      </c>
      <c r="S144" s="50">
        <v>9194.44</v>
      </c>
      <c r="T144" s="50">
        <v>17.309999999999999</v>
      </c>
      <c r="U144" s="7">
        <v>4</v>
      </c>
      <c r="V144" s="90">
        <f t="shared" si="15"/>
        <v>12228.08</v>
      </c>
      <c r="W144" s="7">
        <v>1</v>
      </c>
      <c r="X144" s="7" t="s">
        <v>240</v>
      </c>
      <c r="Y144" s="7">
        <v>1</v>
      </c>
      <c r="Z144" s="7">
        <v>1</v>
      </c>
    </row>
    <row r="145" spans="1:20" s="82" customFormat="1" x14ac:dyDescent="0.25">
      <c r="A145" s="84"/>
      <c r="F145" s="13"/>
      <c r="G145" s="81"/>
      <c r="H145" s="81"/>
      <c r="I145" s="80"/>
      <c r="J145" s="13"/>
      <c r="K145" s="80"/>
      <c r="L145" s="13"/>
      <c r="M145" s="13"/>
      <c r="N145" s="79"/>
      <c r="O145" s="79"/>
      <c r="P145" s="79"/>
      <c r="Q145" s="79"/>
      <c r="R145" s="79"/>
      <c r="S145" s="79"/>
      <c r="T145" s="79"/>
    </row>
  </sheetData>
  <sortState ref="A2:Z145">
    <sortCondition descending="1" ref="Y2:Y145"/>
  </sortState>
  <printOptions gridLines="1"/>
  <pageMargins left="0.2" right="0.2" top="0.75" bottom="0.75" header="0.3" footer="0.3"/>
  <pageSetup paperSize="17" scale="77" orientation="landscape" r:id="rId1"/>
  <headerFooter>
    <oddHeader>&amp;L&amp;F&amp;R&amp;A</oddHeader>
    <oddFooter>&amp;LChamber Review&amp;C&amp;P of &amp;N</oddFooter>
  </headerFooter>
  <rowBreaks count="1" manualBreakCount="1">
    <brk id="96" max="2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>
      <selection activeCell="D124" sqref="D124"/>
    </sheetView>
  </sheetViews>
  <sheetFormatPr defaultRowHeight="12.75" x14ac:dyDescent="0.25"/>
  <cols>
    <col min="1" max="1" width="21.5703125" style="13" customWidth="1"/>
    <col min="2" max="2" width="9.140625" style="13"/>
    <col min="3" max="3" width="10.7109375" style="13" customWidth="1"/>
    <col min="4" max="16384" width="9.140625" style="13"/>
  </cols>
  <sheetData>
    <row r="1" spans="1:4" ht="38.25" x14ac:dyDescent="0.25">
      <c r="A1" s="2" t="s">
        <v>0</v>
      </c>
      <c r="B1" s="3" t="s">
        <v>1</v>
      </c>
      <c r="C1" s="2" t="s">
        <v>9</v>
      </c>
    </row>
    <row r="2" spans="1:4" ht="25.5" x14ac:dyDescent="0.25">
      <c r="A2" s="5" t="s">
        <v>64</v>
      </c>
      <c r="B2" s="6" t="s">
        <v>14</v>
      </c>
      <c r="C2" s="7" t="s">
        <v>65</v>
      </c>
      <c r="D2" s="13">
        <v>1</v>
      </c>
    </row>
    <row r="3" spans="1:4" x14ac:dyDescent="0.25">
      <c r="A3" s="10" t="s">
        <v>91</v>
      </c>
      <c r="B3" s="11" t="s">
        <v>14</v>
      </c>
      <c r="C3" s="7" t="s">
        <v>92</v>
      </c>
      <c r="D3" s="13">
        <v>1</v>
      </c>
    </row>
    <row r="4" spans="1:4" x14ac:dyDescent="0.25">
      <c r="A4" s="14" t="s">
        <v>41</v>
      </c>
      <c r="B4" s="6" t="s">
        <v>14</v>
      </c>
      <c r="C4" s="7" t="s">
        <v>42</v>
      </c>
      <c r="D4" s="13">
        <v>2</v>
      </c>
    </row>
    <row r="5" spans="1:4" x14ac:dyDescent="0.25">
      <c r="A5" s="5" t="s">
        <v>111</v>
      </c>
      <c r="B5" s="6" t="s">
        <v>14</v>
      </c>
      <c r="C5" s="7" t="s">
        <v>42</v>
      </c>
    </row>
    <row r="6" spans="1:4" x14ac:dyDescent="0.25">
      <c r="A6" s="14" t="s">
        <v>43</v>
      </c>
      <c r="B6" s="6" t="s">
        <v>14</v>
      </c>
      <c r="C6" s="7" t="s">
        <v>32</v>
      </c>
    </row>
    <row r="7" spans="1:4" x14ac:dyDescent="0.25">
      <c r="A7" s="5" t="s">
        <v>60</v>
      </c>
      <c r="B7" s="6" t="s">
        <v>14</v>
      </c>
      <c r="C7" s="7" t="s">
        <v>32</v>
      </c>
    </row>
    <row r="8" spans="1:4" x14ac:dyDescent="0.25">
      <c r="A8" s="5" t="s">
        <v>80</v>
      </c>
      <c r="B8" s="6" t="s">
        <v>14</v>
      </c>
      <c r="C8" s="7" t="s">
        <v>32</v>
      </c>
    </row>
    <row r="9" spans="1:4" x14ac:dyDescent="0.25">
      <c r="A9" s="5" t="s">
        <v>83</v>
      </c>
      <c r="B9" s="6" t="s">
        <v>14</v>
      </c>
      <c r="C9" s="7" t="s">
        <v>32</v>
      </c>
    </row>
    <row r="10" spans="1:4" ht="25.5" x14ac:dyDescent="0.25">
      <c r="A10" s="5" t="s">
        <v>84</v>
      </c>
      <c r="B10" s="6" t="s">
        <v>14</v>
      </c>
      <c r="C10" s="7" t="s">
        <v>32</v>
      </c>
      <c r="D10" s="13">
        <v>5</v>
      </c>
    </row>
    <row r="11" spans="1:4" ht="25.5" x14ac:dyDescent="0.25">
      <c r="A11" s="5" t="s">
        <v>13</v>
      </c>
      <c r="B11" s="6" t="s">
        <v>14</v>
      </c>
      <c r="C11" s="7" t="s">
        <v>16</v>
      </c>
    </row>
    <row r="12" spans="1:4" x14ac:dyDescent="0.25">
      <c r="A12" s="5" t="s">
        <v>31</v>
      </c>
      <c r="B12" s="6" t="s">
        <v>14</v>
      </c>
      <c r="C12" s="7" t="s">
        <v>16</v>
      </c>
    </row>
    <row r="13" spans="1:4" ht="25.5" x14ac:dyDescent="0.25">
      <c r="A13" s="5" t="s">
        <v>70</v>
      </c>
      <c r="B13" s="6" t="s">
        <v>14</v>
      </c>
      <c r="C13" s="7" t="s">
        <v>16</v>
      </c>
    </row>
    <row r="14" spans="1:4" x14ac:dyDescent="0.25">
      <c r="A14" s="5" t="s">
        <v>94</v>
      </c>
      <c r="B14" s="6" t="s">
        <v>14</v>
      </c>
      <c r="C14" s="7" t="s">
        <v>16</v>
      </c>
    </row>
    <row r="15" spans="1:4" x14ac:dyDescent="0.25">
      <c r="A15" s="5" t="s">
        <v>114</v>
      </c>
      <c r="B15" s="6" t="s">
        <v>14</v>
      </c>
      <c r="C15" s="7" t="s">
        <v>16</v>
      </c>
    </row>
    <row r="16" spans="1:4" ht="25.5" x14ac:dyDescent="0.25">
      <c r="A16" s="5" t="s">
        <v>123</v>
      </c>
      <c r="B16" s="6" t="s">
        <v>14</v>
      </c>
      <c r="C16" s="7" t="s">
        <v>16</v>
      </c>
    </row>
    <row r="17" spans="1:4" ht="25.5" x14ac:dyDescent="0.25">
      <c r="A17" s="5" t="s">
        <v>130</v>
      </c>
      <c r="B17" s="6" t="s">
        <v>14</v>
      </c>
      <c r="C17" s="7" t="s">
        <v>16</v>
      </c>
    </row>
    <row r="18" spans="1:4" ht="25.5" x14ac:dyDescent="0.25">
      <c r="A18" s="5" t="s">
        <v>133</v>
      </c>
      <c r="B18" s="6" t="s">
        <v>14</v>
      </c>
      <c r="C18" s="7" t="s">
        <v>16</v>
      </c>
    </row>
    <row r="19" spans="1:4" x14ac:dyDescent="0.25">
      <c r="A19" s="5" t="s">
        <v>135</v>
      </c>
      <c r="B19" s="6" t="s">
        <v>14</v>
      </c>
      <c r="C19" s="7" t="s">
        <v>16</v>
      </c>
    </row>
    <row r="20" spans="1:4" x14ac:dyDescent="0.25">
      <c r="A20" s="5" t="s">
        <v>155</v>
      </c>
      <c r="B20" s="6" t="s">
        <v>14</v>
      </c>
      <c r="C20" s="7" t="s">
        <v>16</v>
      </c>
    </row>
    <row r="21" spans="1:4" ht="25.5" x14ac:dyDescent="0.25">
      <c r="A21" s="5" t="s">
        <v>158</v>
      </c>
      <c r="B21" s="6" t="s">
        <v>14</v>
      </c>
      <c r="C21" s="7" t="s">
        <v>16</v>
      </c>
      <c r="D21" s="13">
        <v>11</v>
      </c>
    </row>
    <row r="22" spans="1:4" ht="25.5" x14ac:dyDescent="0.25">
      <c r="A22" s="5" t="s">
        <v>71</v>
      </c>
      <c r="B22" s="6" t="s">
        <v>14</v>
      </c>
      <c r="C22" s="7" t="s">
        <v>15</v>
      </c>
    </row>
    <row r="23" spans="1:4" ht="25.5" x14ac:dyDescent="0.25">
      <c r="A23" s="5" t="s">
        <v>72</v>
      </c>
      <c r="B23" s="6" t="s">
        <v>14</v>
      </c>
      <c r="C23" s="7" t="s">
        <v>15</v>
      </c>
    </row>
    <row r="24" spans="1:4" ht="25.5" x14ac:dyDescent="0.25">
      <c r="A24" s="5" t="s">
        <v>73</v>
      </c>
      <c r="B24" s="6" t="s">
        <v>14</v>
      </c>
      <c r="C24" s="7" t="s">
        <v>15</v>
      </c>
    </row>
    <row r="25" spans="1:4" x14ac:dyDescent="0.25">
      <c r="A25" s="5" t="s">
        <v>82</v>
      </c>
      <c r="B25" s="6" t="s">
        <v>14</v>
      </c>
      <c r="C25" s="7" t="s">
        <v>15</v>
      </c>
    </row>
    <row r="26" spans="1:4" ht="25.5" x14ac:dyDescent="0.25">
      <c r="A26" s="5" t="s">
        <v>95</v>
      </c>
      <c r="B26" s="6" t="s">
        <v>14</v>
      </c>
      <c r="C26" s="7" t="s">
        <v>15</v>
      </c>
    </row>
    <row r="27" spans="1:4" ht="38.25" x14ac:dyDescent="0.25">
      <c r="A27" s="5" t="s">
        <v>97</v>
      </c>
      <c r="B27" s="6" t="s">
        <v>14</v>
      </c>
      <c r="C27" s="7" t="s">
        <v>15</v>
      </c>
    </row>
    <row r="28" spans="1:4" ht="25.5" x14ac:dyDescent="0.25">
      <c r="A28" s="5" t="s">
        <v>104</v>
      </c>
      <c r="B28" s="6" t="s">
        <v>14</v>
      </c>
      <c r="C28" s="7" t="s">
        <v>15</v>
      </c>
    </row>
    <row r="29" spans="1:4" ht="25.5" x14ac:dyDescent="0.25">
      <c r="A29" s="5" t="s">
        <v>107</v>
      </c>
      <c r="B29" s="6" t="s">
        <v>11</v>
      </c>
      <c r="C29" s="7" t="s">
        <v>15</v>
      </c>
    </row>
    <row r="30" spans="1:4" ht="25.5" x14ac:dyDescent="0.25">
      <c r="A30" s="5" t="s">
        <v>109</v>
      </c>
      <c r="B30" s="6" t="s">
        <v>11</v>
      </c>
      <c r="C30" s="7" t="s">
        <v>15</v>
      </c>
    </row>
    <row r="31" spans="1:4" x14ac:dyDescent="0.25">
      <c r="A31" s="5" t="s">
        <v>120</v>
      </c>
      <c r="B31" s="6" t="s">
        <v>14</v>
      </c>
      <c r="C31" s="7" t="s">
        <v>15</v>
      </c>
    </row>
    <row r="32" spans="1:4" x14ac:dyDescent="0.25">
      <c r="A32" s="5" t="s">
        <v>145</v>
      </c>
      <c r="B32" s="6" t="s">
        <v>14</v>
      </c>
      <c r="C32" s="7" t="s">
        <v>15</v>
      </c>
    </row>
    <row r="33" spans="1:4" ht="25.5" x14ac:dyDescent="0.25">
      <c r="A33" s="5" t="s">
        <v>149</v>
      </c>
      <c r="B33" s="6" t="s">
        <v>14</v>
      </c>
      <c r="C33" s="7" t="s">
        <v>15</v>
      </c>
    </row>
    <row r="34" spans="1:4" ht="25.5" x14ac:dyDescent="0.25">
      <c r="A34" s="5" t="s">
        <v>161</v>
      </c>
      <c r="B34" s="6" t="s">
        <v>14</v>
      </c>
      <c r="C34" s="7" t="s">
        <v>15</v>
      </c>
      <c r="D34" s="13">
        <v>13</v>
      </c>
    </row>
    <row r="35" spans="1:4" x14ac:dyDescent="0.25">
      <c r="A35" s="5" t="s">
        <v>27</v>
      </c>
      <c r="B35" s="6" t="s">
        <v>14</v>
      </c>
      <c r="C35" s="7" t="s">
        <v>18</v>
      </c>
    </row>
    <row r="36" spans="1:4" ht="25.5" x14ac:dyDescent="0.25">
      <c r="A36" s="5" t="s">
        <v>30</v>
      </c>
      <c r="B36" s="6" t="s">
        <v>14</v>
      </c>
      <c r="C36" s="7" t="s">
        <v>18</v>
      </c>
    </row>
    <row r="37" spans="1:4" x14ac:dyDescent="0.25">
      <c r="A37" s="5" t="s">
        <v>45</v>
      </c>
      <c r="B37" s="6" t="s">
        <v>14</v>
      </c>
      <c r="C37" s="7" t="s">
        <v>18</v>
      </c>
    </row>
    <row r="38" spans="1:4" ht="25.5" x14ac:dyDescent="0.25">
      <c r="A38" s="5" t="s">
        <v>46</v>
      </c>
      <c r="B38" s="6" t="s">
        <v>14</v>
      </c>
      <c r="C38" s="7" t="s">
        <v>18</v>
      </c>
    </row>
    <row r="39" spans="1:4" ht="25.5" x14ac:dyDescent="0.25">
      <c r="A39" s="5" t="s">
        <v>49</v>
      </c>
      <c r="B39" s="6" t="s">
        <v>14</v>
      </c>
      <c r="C39" s="7" t="s">
        <v>18</v>
      </c>
    </row>
    <row r="40" spans="1:4" ht="25.5" x14ac:dyDescent="0.25">
      <c r="A40" s="5" t="s">
        <v>51</v>
      </c>
      <c r="B40" s="6" t="s">
        <v>14</v>
      </c>
      <c r="C40" s="7" t="s">
        <v>18</v>
      </c>
    </row>
    <row r="41" spans="1:4" x14ac:dyDescent="0.25">
      <c r="A41" s="5" t="s">
        <v>62</v>
      </c>
      <c r="B41" s="6" t="s">
        <v>14</v>
      </c>
      <c r="C41" s="7" t="s">
        <v>18</v>
      </c>
    </row>
    <row r="42" spans="1:4" ht="38.25" x14ac:dyDescent="0.25">
      <c r="A42" s="5" t="s">
        <v>75</v>
      </c>
      <c r="B42" s="6" t="s">
        <v>14</v>
      </c>
      <c r="C42" s="7" t="s">
        <v>18</v>
      </c>
    </row>
    <row r="43" spans="1:4" x14ac:dyDescent="0.25">
      <c r="A43" s="5" t="s">
        <v>85</v>
      </c>
      <c r="B43" s="6" t="s">
        <v>14</v>
      </c>
      <c r="C43" s="7" t="s">
        <v>18</v>
      </c>
    </row>
    <row r="44" spans="1:4" x14ac:dyDescent="0.25">
      <c r="A44" s="20" t="s">
        <v>86</v>
      </c>
      <c r="B44" s="6" t="s">
        <v>14</v>
      </c>
      <c r="C44" s="7" t="s">
        <v>18</v>
      </c>
    </row>
    <row r="45" spans="1:4" ht="25.5" x14ac:dyDescent="0.25">
      <c r="A45" s="5" t="s">
        <v>87</v>
      </c>
      <c r="B45" s="6" t="s">
        <v>14</v>
      </c>
      <c r="C45" s="7" t="s">
        <v>18</v>
      </c>
    </row>
    <row r="46" spans="1:4" ht="25.5" x14ac:dyDescent="0.25">
      <c r="A46" s="5" t="s">
        <v>134</v>
      </c>
      <c r="B46" s="6" t="s">
        <v>11</v>
      </c>
      <c r="C46" s="7" t="s">
        <v>18</v>
      </c>
      <c r="D46" s="13">
        <v>12</v>
      </c>
    </row>
    <row r="47" spans="1:4" x14ac:dyDescent="0.25">
      <c r="A47" s="5" t="s">
        <v>17</v>
      </c>
      <c r="B47" s="6" t="s">
        <v>14</v>
      </c>
      <c r="C47" s="7" t="s">
        <v>19</v>
      </c>
    </row>
    <row r="48" spans="1:4" ht="25.5" x14ac:dyDescent="0.25">
      <c r="A48" s="5" t="s">
        <v>20</v>
      </c>
      <c r="B48" s="6" t="s">
        <v>14</v>
      </c>
      <c r="C48" s="7" t="s">
        <v>19</v>
      </c>
    </row>
    <row r="49" spans="1:3" ht="38.25" x14ac:dyDescent="0.25">
      <c r="A49" s="5" t="s">
        <v>34</v>
      </c>
      <c r="B49" s="6" t="s">
        <v>14</v>
      </c>
      <c r="C49" s="7" t="s">
        <v>19</v>
      </c>
    </row>
    <row r="50" spans="1:3" x14ac:dyDescent="0.25">
      <c r="A50" s="5" t="s">
        <v>39</v>
      </c>
      <c r="B50" s="6" t="s">
        <v>14</v>
      </c>
      <c r="C50" s="6" t="s">
        <v>19</v>
      </c>
    </row>
    <row r="51" spans="1:3" ht="25.5" x14ac:dyDescent="0.25">
      <c r="A51" s="5" t="s">
        <v>48</v>
      </c>
      <c r="B51" s="6" t="s">
        <v>11</v>
      </c>
      <c r="C51" s="7" t="s">
        <v>19</v>
      </c>
    </row>
    <row r="52" spans="1:3" x14ac:dyDescent="0.25">
      <c r="A52" s="5" t="s">
        <v>50</v>
      </c>
      <c r="B52" s="6" t="s">
        <v>14</v>
      </c>
      <c r="C52" s="7" t="s">
        <v>19</v>
      </c>
    </row>
    <row r="53" spans="1:3" ht="25.5" x14ac:dyDescent="0.25">
      <c r="A53" s="5" t="s">
        <v>67</v>
      </c>
      <c r="B53" s="6" t="s">
        <v>11</v>
      </c>
      <c r="C53" s="7" t="s">
        <v>19</v>
      </c>
    </row>
    <row r="54" spans="1:3" ht="25.5" x14ac:dyDescent="0.25">
      <c r="A54" s="5" t="s">
        <v>76</v>
      </c>
      <c r="B54" s="6" t="s">
        <v>14</v>
      </c>
      <c r="C54" s="7" t="s">
        <v>19</v>
      </c>
    </row>
    <row r="55" spans="1:3" ht="25.5" x14ac:dyDescent="0.25">
      <c r="A55" s="5" t="s">
        <v>79</v>
      </c>
      <c r="B55" s="6" t="s">
        <v>14</v>
      </c>
      <c r="C55" s="7" t="s">
        <v>19</v>
      </c>
    </row>
    <row r="56" spans="1:3" ht="25.5" x14ac:dyDescent="0.25">
      <c r="A56" s="5" t="s">
        <v>90</v>
      </c>
      <c r="B56" s="6" t="s">
        <v>11</v>
      </c>
      <c r="C56" s="7" t="s">
        <v>19</v>
      </c>
    </row>
    <row r="57" spans="1:3" x14ac:dyDescent="0.25">
      <c r="A57" s="5" t="s">
        <v>96</v>
      </c>
      <c r="B57" s="6" t="s">
        <v>14</v>
      </c>
      <c r="C57" s="7" t="s">
        <v>19</v>
      </c>
    </row>
    <row r="58" spans="1:3" x14ac:dyDescent="0.25">
      <c r="A58" s="5" t="s">
        <v>99</v>
      </c>
      <c r="B58" s="6" t="s">
        <v>14</v>
      </c>
      <c r="C58" s="7" t="s">
        <v>19</v>
      </c>
    </row>
    <row r="59" spans="1:3" x14ac:dyDescent="0.25">
      <c r="A59" s="5" t="s">
        <v>101</v>
      </c>
      <c r="B59" s="6" t="s">
        <v>14</v>
      </c>
      <c r="C59" s="7" t="s">
        <v>19</v>
      </c>
    </row>
    <row r="60" spans="1:3" ht="25.5" x14ac:dyDescent="0.25">
      <c r="A60" s="5" t="s">
        <v>102</v>
      </c>
      <c r="B60" s="6" t="s">
        <v>14</v>
      </c>
      <c r="C60" s="7" t="s">
        <v>19</v>
      </c>
    </row>
    <row r="61" spans="1:3" x14ac:dyDescent="0.25">
      <c r="A61" s="5" t="s">
        <v>105</v>
      </c>
      <c r="B61" s="6" t="s">
        <v>14</v>
      </c>
      <c r="C61" s="7" t="s">
        <v>19</v>
      </c>
    </row>
    <row r="62" spans="1:3" ht="25.5" x14ac:dyDescent="0.25">
      <c r="A62" s="5" t="s">
        <v>108</v>
      </c>
      <c r="B62" s="6" t="s">
        <v>11</v>
      </c>
      <c r="C62" s="7" t="s">
        <v>19</v>
      </c>
    </row>
    <row r="63" spans="1:3" ht="25.5" x14ac:dyDescent="0.25">
      <c r="A63" s="14" t="s">
        <v>121</v>
      </c>
      <c r="B63" s="6" t="s">
        <v>11</v>
      </c>
      <c r="C63" s="7" t="s">
        <v>19</v>
      </c>
    </row>
    <row r="64" spans="1:3" ht="25.5" x14ac:dyDescent="0.25">
      <c r="A64" s="5" t="s">
        <v>129</v>
      </c>
      <c r="B64" s="6" t="s">
        <v>11</v>
      </c>
      <c r="C64" s="7" t="s">
        <v>19</v>
      </c>
    </row>
    <row r="65" spans="1:4" x14ac:dyDescent="0.25">
      <c r="A65" s="5" t="s">
        <v>136</v>
      </c>
      <c r="B65" s="6" t="s">
        <v>11</v>
      </c>
      <c r="C65" s="7" t="s">
        <v>19</v>
      </c>
    </row>
    <row r="66" spans="1:4" x14ac:dyDescent="0.25">
      <c r="A66" s="5" t="s">
        <v>137</v>
      </c>
      <c r="B66" s="6" t="s">
        <v>11</v>
      </c>
      <c r="C66" s="7" t="s">
        <v>19</v>
      </c>
    </row>
    <row r="67" spans="1:4" ht="25.5" x14ac:dyDescent="0.25">
      <c r="A67" s="5" t="s">
        <v>138</v>
      </c>
      <c r="B67" s="6" t="s">
        <v>14</v>
      </c>
      <c r="C67" s="7" t="s">
        <v>19</v>
      </c>
    </row>
    <row r="68" spans="1:4" x14ac:dyDescent="0.25">
      <c r="A68" s="5" t="s">
        <v>142</v>
      </c>
      <c r="B68" s="6" t="s">
        <v>11</v>
      </c>
      <c r="C68" s="7" t="s">
        <v>19</v>
      </c>
    </row>
    <row r="69" spans="1:4" x14ac:dyDescent="0.25">
      <c r="A69" s="5" t="s">
        <v>143</v>
      </c>
      <c r="B69" s="6" t="s">
        <v>11</v>
      </c>
      <c r="C69" s="7" t="s">
        <v>19</v>
      </c>
    </row>
    <row r="70" spans="1:4" x14ac:dyDescent="0.25">
      <c r="A70" s="5" t="s">
        <v>144</v>
      </c>
      <c r="B70" s="6" t="s">
        <v>11</v>
      </c>
      <c r="C70" s="7" t="s">
        <v>19</v>
      </c>
    </row>
    <row r="71" spans="1:4" x14ac:dyDescent="0.25">
      <c r="A71" s="5" t="s">
        <v>148</v>
      </c>
      <c r="B71" s="6" t="s">
        <v>11</v>
      </c>
      <c r="C71" s="7" t="s">
        <v>19</v>
      </c>
    </row>
    <row r="72" spans="1:4" x14ac:dyDescent="0.25">
      <c r="A72" s="5" t="s">
        <v>152</v>
      </c>
      <c r="B72" s="6" t="s">
        <v>11</v>
      </c>
      <c r="C72" s="7" t="s">
        <v>19</v>
      </c>
    </row>
    <row r="73" spans="1:4" x14ac:dyDescent="0.25">
      <c r="A73" s="5" t="s">
        <v>159</v>
      </c>
      <c r="B73" s="6" t="s">
        <v>14</v>
      </c>
      <c r="C73" s="7" t="s">
        <v>19</v>
      </c>
      <c r="D73" s="13">
        <v>27</v>
      </c>
    </row>
    <row r="74" spans="1:4" x14ac:dyDescent="0.25">
      <c r="A74" s="5" t="s">
        <v>10</v>
      </c>
      <c r="B74" s="6" t="s">
        <v>11</v>
      </c>
      <c r="C74" s="7" t="s">
        <v>12</v>
      </c>
    </row>
    <row r="75" spans="1:4" ht="25.5" x14ac:dyDescent="0.25">
      <c r="A75" s="5" t="s">
        <v>21</v>
      </c>
      <c r="B75" s="6" t="s">
        <v>11</v>
      </c>
      <c r="C75" s="7" t="s">
        <v>12</v>
      </c>
    </row>
    <row r="76" spans="1:4" ht="25.5" x14ac:dyDescent="0.25">
      <c r="A76" s="5" t="s">
        <v>26</v>
      </c>
      <c r="B76" s="6" t="s">
        <v>11</v>
      </c>
      <c r="C76" s="7" t="s">
        <v>12</v>
      </c>
    </row>
    <row r="77" spans="1:4" x14ac:dyDescent="0.25">
      <c r="A77" s="5" t="s">
        <v>28</v>
      </c>
      <c r="B77" s="6" t="s">
        <v>11</v>
      </c>
      <c r="C77" s="7" t="s">
        <v>12</v>
      </c>
    </row>
    <row r="78" spans="1:4" x14ac:dyDescent="0.25">
      <c r="A78" s="5" t="s">
        <v>29</v>
      </c>
      <c r="B78" s="6" t="s">
        <v>11</v>
      </c>
      <c r="C78" s="7" t="s">
        <v>12</v>
      </c>
    </row>
    <row r="79" spans="1:4" ht="25.5" x14ac:dyDescent="0.25">
      <c r="A79" s="5" t="s">
        <v>33</v>
      </c>
      <c r="B79" s="6" t="s">
        <v>11</v>
      </c>
      <c r="C79" s="7" t="s">
        <v>12</v>
      </c>
    </row>
    <row r="80" spans="1:4" ht="25.5" x14ac:dyDescent="0.25">
      <c r="A80" s="5" t="s">
        <v>35</v>
      </c>
      <c r="B80" s="6" t="s">
        <v>11</v>
      </c>
      <c r="C80" s="7" t="s">
        <v>12</v>
      </c>
    </row>
    <row r="81" spans="1:3" ht="25.5" x14ac:dyDescent="0.25">
      <c r="A81" s="5" t="s">
        <v>36</v>
      </c>
      <c r="B81" s="6" t="s">
        <v>11</v>
      </c>
      <c r="C81" s="7" t="s">
        <v>12</v>
      </c>
    </row>
    <row r="82" spans="1:3" ht="25.5" x14ac:dyDescent="0.25">
      <c r="A82" s="5" t="s">
        <v>37</v>
      </c>
      <c r="B82" s="6" t="s">
        <v>11</v>
      </c>
      <c r="C82" s="7" t="s">
        <v>12</v>
      </c>
    </row>
    <row r="83" spans="1:3" ht="25.5" x14ac:dyDescent="0.25">
      <c r="A83" s="5" t="s">
        <v>38</v>
      </c>
      <c r="B83" s="6" t="s">
        <v>11</v>
      </c>
      <c r="C83" s="6" t="s">
        <v>12</v>
      </c>
    </row>
    <row r="84" spans="1:3" x14ac:dyDescent="0.25">
      <c r="A84" s="5" t="s">
        <v>40</v>
      </c>
      <c r="B84" s="6" t="s">
        <v>14</v>
      </c>
      <c r="C84" s="7" t="s">
        <v>12</v>
      </c>
    </row>
    <row r="85" spans="1:3" x14ac:dyDescent="0.25">
      <c r="A85" s="5" t="s">
        <v>44</v>
      </c>
      <c r="B85" s="6" t="s">
        <v>14</v>
      </c>
      <c r="C85" s="7" t="s">
        <v>12</v>
      </c>
    </row>
    <row r="86" spans="1:3" ht="25.5" x14ac:dyDescent="0.25">
      <c r="A86" s="5" t="s">
        <v>47</v>
      </c>
      <c r="B86" s="6" t="s">
        <v>11</v>
      </c>
      <c r="C86" s="7" t="s">
        <v>12</v>
      </c>
    </row>
    <row r="87" spans="1:3" x14ac:dyDescent="0.25">
      <c r="A87" s="5" t="s">
        <v>52</v>
      </c>
      <c r="B87" s="6" t="s">
        <v>11</v>
      </c>
      <c r="C87" s="7" t="s">
        <v>12</v>
      </c>
    </row>
    <row r="88" spans="1:3" x14ac:dyDescent="0.25">
      <c r="A88" s="5" t="s">
        <v>53</v>
      </c>
      <c r="B88" s="6" t="s">
        <v>11</v>
      </c>
      <c r="C88" s="7" t="s">
        <v>12</v>
      </c>
    </row>
    <row r="89" spans="1:3" x14ac:dyDescent="0.25">
      <c r="A89" s="5" t="s">
        <v>54</v>
      </c>
      <c r="B89" s="6" t="s">
        <v>11</v>
      </c>
      <c r="C89" s="7" t="s">
        <v>12</v>
      </c>
    </row>
    <row r="90" spans="1:3" ht="25.5" x14ac:dyDescent="0.25">
      <c r="A90" s="5" t="s">
        <v>55</v>
      </c>
      <c r="B90" s="6" t="s">
        <v>11</v>
      </c>
      <c r="C90" s="7" t="s">
        <v>12</v>
      </c>
    </row>
    <row r="91" spans="1:3" ht="25.5" x14ac:dyDescent="0.25">
      <c r="A91" s="5" t="s">
        <v>56</v>
      </c>
      <c r="B91" s="6" t="s">
        <v>11</v>
      </c>
      <c r="C91" s="7" t="s">
        <v>12</v>
      </c>
    </row>
    <row r="92" spans="1:3" ht="25.5" x14ac:dyDescent="0.25">
      <c r="A92" s="5" t="s">
        <v>57</v>
      </c>
      <c r="B92" s="6" t="s">
        <v>11</v>
      </c>
      <c r="C92" s="7" t="s">
        <v>12</v>
      </c>
    </row>
    <row r="93" spans="1:3" x14ac:dyDescent="0.25">
      <c r="A93" s="5" t="s">
        <v>59</v>
      </c>
      <c r="B93" s="6" t="s">
        <v>11</v>
      </c>
      <c r="C93" s="7" t="s">
        <v>12</v>
      </c>
    </row>
    <row r="94" spans="1:3" ht="25.5" x14ac:dyDescent="0.25">
      <c r="A94" s="5" t="s">
        <v>61</v>
      </c>
      <c r="B94" s="6" t="s">
        <v>11</v>
      </c>
      <c r="C94" s="7" t="s">
        <v>12</v>
      </c>
    </row>
    <row r="95" spans="1:3" ht="38.25" x14ac:dyDescent="0.25">
      <c r="A95" s="19" t="s">
        <v>63</v>
      </c>
      <c r="B95" s="6" t="s">
        <v>11</v>
      </c>
      <c r="C95" s="7" t="s">
        <v>12</v>
      </c>
    </row>
    <row r="96" spans="1:3" ht="38.25" x14ac:dyDescent="0.25">
      <c r="A96" s="5" t="s">
        <v>66</v>
      </c>
      <c r="B96" s="6" t="s">
        <v>14</v>
      </c>
      <c r="C96" s="7" t="s">
        <v>12</v>
      </c>
    </row>
    <row r="97" spans="1:3" x14ac:dyDescent="0.25">
      <c r="A97" s="5" t="s">
        <v>68</v>
      </c>
      <c r="B97" s="6" t="s">
        <v>11</v>
      </c>
      <c r="C97" s="7" t="s">
        <v>12</v>
      </c>
    </row>
    <row r="98" spans="1:3" ht="25.5" x14ac:dyDescent="0.25">
      <c r="A98" s="5" t="s">
        <v>69</v>
      </c>
      <c r="B98" s="6" t="s">
        <v>11</v>
      </c>
      <c r="C98" s="7" t="s">
        <v>12</v>
      </c>
    </row>
    <row r="99" spans="1:3" ht="38.25" x14ac:dyDescent="0.25">
      <c r="A99" s="5" t="s">
        <v>74</v>
      </c>
      <c r="B99" s="6" t="s">
        <v>11</v>
      </c>
      <c r="C99" s="7" t="s">
        <v>12</v>
      </c>
    </row>
    <row r="100" spans="1:3" x14ac:dyDescent="0.25">
      <c r="A100" s="5" t="s">
        <v>77</v>
      </c>
      <c r="B100" s="6" t="s">
        <v>11</v>
      </c>
      <c r="C100" s="7" t="s">
        <v>12</v>
      </c>
    </row>
    <row r="101" spans="1:3" ht="25.5" x14ac:dyDescent="0.25">
      <c r="A101" s="5" t="s">
        <v>78</v>
      </c>
      <c r="B101" s="6" t="s">
        <v>11</v>
      </c>
      <c r="C101" s="7" t="s">
        <v>12</v>
      </c>
    </row>
    <row r="102" spans="1:3" x14ac:dyDescent="0.25">
      <c r="A102" s="5" t="s">
        <v>81</v>
      </c>
      <c r="B102" s="6" t="s">
        <v>11</v>
      </c>
      <c r="C102" s="7" t="s">
        <v>12</v>
      </c>
    </row>
    <row r="103" spans="1:3" ht="25.5" x14ac:dyDescent="0.25">
      <c r="A103" s="5" t="s">
        <v>88</v>
      </c>
      <c r="B103" s="6" t="s">
        <v>11</v>
      </c>
      <c r="C103" s="7" t="s">
        <v>12</v>
      </c>
    </row>
    <row r="104" spans="1:3" ht="25.5" x14ac:dyDescent="0.25">
      <c r="A104" s="5" t="s">
        <v>89</v>
      </c>
      <c r="B104" s="6" t="s">
        <v>11</v>
      </c>
      <c r="C104" s="7" t="s">
        <v>12</v>
      </c>
    </row>
    <row r="105" spans="1:3" x14ac:dyDescent="0.25">
      <c r="A105" s="5" t="s">
        <v>93</v>
      </c>
      <c r="B105" s="6" t="s">
        <v>11</v>
      </c>
      <c r="C105" s="7" t="s">
        <v>12</v>
      </c>
    </row>
    <row r="106" spans="1:3" ht="25.5" x14ac:dyDescent="0.25">
      <c r="A106" s="5" t="s">
        <v>98</v>
      </c>
      <c r="B106" s="6" t="s">
        <v>11</v>
      </c>
      <c r="C106" s="7" t="s">
        <v>12</v>
      </c>
    </row>
    <row r="107" spans="1:3" x14ac:dyDescent="0.25">
      <c r="A107" s="5" t="s">
        <v>100</v>
      </c>
      <c r="B107" s="6" t="s">
        <v>11</v>
      </c>
      <c r="C107" s="7" t="s">
        <v>12</v>
      </c>
    </row>
    <row r="108" spans="1:3" ht="25.5" x14ac:dyDescent="0.25">
      <c r="A108" s="5" t="s">
        <v>103</v>
      </c>
      <c r="B108" s="6" t="s">
        <v>11</v>
      </c>
      <c r="C108" s="7" t="s">
        <v>12</v>
      </c>
    </row>
    <row r="109" spans="1:3" x14ac:dyDescent="0.25">
      <c r="A109" s="5" t="s">
        <v>106</v>
      </c>
      <c r="B109" s="6" t="s">
        <v>11</v>
      </c>
      <c r="C109" s="7" t="s">
        <v>12</v>
      </c>
    </row>
    <row r="110" spans="1:3" x14ac:dyDescent="0.25">
      <c r="A110" s="5" t="s">
        <v>110</v>
      </c>
      <c r="B110" s="6" t="s">
        <v>11</v>
      </c>
      <c r="C110" s="7" t="s">
        <v>12</v>
      </c>
    </row>
    <row r="111" spans="1:3" x14ac:dyDescent="0.25">
      <c r="A111" s="5" t="s">
        <v>112</v>
      </c>
      <c r="B111" s="6" t="s">
        <v>11</v>
      </c>
      <c r="C111" s="7" t="s">
        <v>12</v>
      </c>
    </row>
    <row r="112" spans="1:3" ht="25.5" x14ac:dyDescent="0.25">
      <c r="A112" s="5" t="s">
        <v>113</v>
      </c>
      <c r="B112" s="6" t="s">
        <v>11</v>
      </c>
      <c r="C112" s="7" t="s">
        <v>12</v>
      </c>
    </row>
    <row r="113" spans="1:3" x14ac:dyDescent="0.25">
      <c r="A113" s="5" t="s">
        <v>115</v>
      </c>
      <c r="B113" s="6" t="s">
        <v>11</v>
      </c>
      <c r="C113" s="7" t="s">
        <v>12</v>
      </c>
    </row>
    <row r="114" spans="1:3" ht="25.5" x14ac:dyDescent="0.25">
      <c r="A114" s="5" t="s">
        <v>116</v>
      </c>
      <c r="B114" s="6" t="s">
        <v>11</v>
      </c>
      <c r="C114" s="7" t="s">
        <v>12</v>
      </c>
    </row>
    <row r="115" spans="1:3" ht="25.5" x14ac:dyDescent="0.25">
      <c r="A115" s="5" t="s">
        <v>117</v>
      </c>
      <c r="B115" s="6" t="s">
        <v>11</v>
      </c>
      <c r="C115" s="7" t="s">
        <v>12</v>
      </c>
    </row>
    <row r="116" spans="1:3" x14ac:dyDescent="0.25">
      <c r="A116" s="5" t="s">
        <v>118</v>
      </c>
      <c r="B116" s="6" t="s">
        <v>14</v>
      </c>
      <c r="C116" s="7" t="s">
        <v>12</v>
      </c>
    </row>
    <row r="117" spans="1:3" ht="25.5" x14ac:dyDescent="0.25">
      <c r="A117" s="5" t="s">
        <v>119</v>
      </c>
      <c r="B117" s="6" t="s">
        <v>11</v>
      </c>
      <c r="C117" s="7" t="s">
        <v>12</v>
      </c>
    </row>
    <row r="118" spans="1:3" x14ac:dyDescent="0.25">
      <c r="A118" s="5" t="s">
        <v>122</v>
      </c>
      <c r="B118" s="6" t="s">
        <v>11</v>
      </c>
      <c r="C118" s="7" t="s">
        <v>12</v>
      </c>
    </row>
    <row r="119" spans="1:3" ht="25.5" x14ac:dyDescent="0.25">
      <c r="A119" s="5" t="s">
        <v>124</v>
      </c>
      <c r="B119" s="6" t="s">
        <v>11</v>
      </c>
      <c r="C119" s="7" t="s">
        <v>12</v>
      </c>
    </row>
    <row r="120" spans="1:3" x14ac:dyDescent="0.25">
      <c r="A120" s="5" t="s">
        <v>125</v>
      </c>
      <c r="B120" s="6" t="s">
        <v>11</v>
      </c>
      <c r="C120" s="7" t="s">
        <v>12</v>
      </c>
    </row>
    <row r="121" spans="1:3" ht="38.25" x14ac:dyDescent="0.25">
      <c r="A121" s="5" t="s">
        <v>126</v>
      </c>
      <c r="B121" s="6" t="s">
        <v>11</v>
      </c>
      <c r="C121" s="7" t="s">
        <v>12</v>
      </c>
    </row>
    <row r="122" spans="1:3" x14ac:dyDescent="0.25">
      <c r="A122" s="5" t="s">
        <v>127</v>
      </c>
      <c r="B122" s="6" t="s">
        <v>11</v>
      </c>
      <c r="C122" s="7" t="s">
        <v>12</v>
      </c>
    </row>
    <row r="123" spans="1:3" ht="25.5" x14ac:dyDescent="0.25">
      <c r="A123" s="5" t="s">
        <v>128</v>
      </c>
      <c r="B123" s="6" t="s">
        <v>11</v>
      </c>
      <c r="C123" s="7" t="s">
        <v>12</v>
      </c>
    </row>
    <row r="124" spans="1:3" ht="25.5" x14ac:dyDescent="0.25">
      <c r="A124" s="5" t="s">
        <v>131</v>
      </c>
      <c r="B124" s="6" t="s">
        <v>11</v>
      </c>
      <c r="C124" s="7" t="s">
        <v>12</v>
      </c>
    </row>
    <row r="125" spans="1:3" x14ac:dyDescent="0.25">
      <c r="A125" s="5" t="s">
        <v>132</v>
      </c>
      <c r="B125" s="6" t="s">
        <v>11</v>
      </c>
      <c r="C125" s="7" t="s">
        <v>12</v>
      </c>
    </row>
    <row r="126" spans="1:3" ht="25.5" x14ac:dyDescent="0.25">
      <c r="A126" s="5" t="s">
        <v>139</v>
      </c>
      <c r="B126" s="6" t="s">
        <v>11</v>
      </c>
      <c r="C126" s="7" t="s">
        <v>12</v>
      </c>
    </row>
    <row r="127" spans="1:3" ht="25.5" x14ac:dyDescent="0.25">
      <c r="A127" s="5" t="s">
        <v>140</v>
      </c>
      <c r="B127" s="6" t="s">
        <v>11</v>
      </c>
      <c r="C127" s="7" t="s">
        <v>12</v>
      </c>
    </row>
    <row r="128" spans="1:3" x14ac:dyDescent="0.25">
      <c r="A128" s="5" t="s">
        <v>141</v>
      </c>
      <c r="B128" s="6" t="s">
        <v>11</v>
      </c>
      <c r="C128" s="7" t="s">
        <v>12</v>
      </c>
    </row>
    <row r="129" spans="1:4" ht="25.5" x14ac:dyDescent="0.25">
      <c r="A129" s="5" t="s">
        <v>146</v>
      </c>
      <c r="B129" s="6" t="s">
        <v>11</v>
      </c>
      <c r="C129" s="7" t="s">
        <v>12</v>
      </c>
    </row>
    <row r="130" spans="1:4" x14ac:dyDescent="0.25">
      <c r="A130" s="5" t="s">
        <v>147</v>
      </c>
      <c r="B130" s="6" t="s">
        <v>11</v>
      </c>
      <c r="C130" s="7" t="s">
        <v>12</v>
      </c>
    </row>
    <row r="131" spans="1:4" ht="25.5" x14ac:dyDescent="0.25">
      <c r="A131" s="5" t="s">
        <v>150</v>
      </c>
      <c r="B131" s="6" t="s">
        <v>11</v>
      </c>
      <c r="C131" s="7" t="s">
        <v>12</v>
      </c>
    </row>
    <row r="132" spans="1:4" ht="25.5" x14ac:dyDescent="0.25">
      <c r="A132" s="5" t="s">
        <v>151</v>
      </c>
      <c r="B132" s="6" t="s">
        <v>11</v>
      </c>
      <c r="C132" s="7" t="s">
        <v>12</v>
      </c>
    </row>
    <row r="133" spans="1:4" x14ac:dyDescent="0.25">
      <c r="A133" s="5" t="s">
        <v>153</v>
      </c>
      <c r="B133" s="6" t="s">
        <v>11</v>
      </c>
      <c r="C133" s="7" t="s">
        <v>12</v>
      </c>
    </row>
    <row r="134" spans="1:4" x14ac:dyDescent="0.25">
      <c r="A134" s="5" t="s">
        <v>154</v>
      </c>
      <c r="B134" s="6" t="s">
        <v>11</v>
      </c>
      <c r="C134" s="7" t="s">
        <v>12</v>
      </c>
    </row>
    <row r="135" spans="1:4" x14ac:dyDescent="0.25">
      <c r="A135" s="5" t="s">
        <v>156</v>
      </c>
      <c r="B135" s="6" t="s">
        <v>11</v>
      </c>
      <c r="C135" s="7" t="s">
        <v>12</v>
      </c>
    </row>
    <row r="136" spans="1:4" ht="25.5" x14ac:dyDescent="0.25">
      <c r="A136" s="5" t="s">
        <v>157</v>
      </c>
      <c r="B136" s="6" t="s">
        <v>11</v>
      </c>
      <c r="C136" s="7" t="s">
        <v>12</v>
      </c>
    </row>
    <row r="137" spans="1:4" x14ac:dyDescent="0.25">
      <c r="A137" s="5" t="s">
        <v>160</v>
      </c>
      <c r="B137" s="6" t="s">
        <v>11</v>
      </c>
      <c r="C137" s="7" t="s">
        <v>12</v>
      </c>
    </row>
    <row r="138" spans="1:4" ht="25.5" x14ac:dyDescent="0.25">
      <c r="A138" s="5" t="s">
        <v>162</v>
      </c>
      <c r="B138" s="6" t="s">
        <v>11</v>
      </c>
      <c r="C138" s="7" t="s">
        <v>12</v>
      </c>
      <c r="D138" s="13">
        <v>65</v>
      </c>
    </row>
    <row r="139" spans="1:4" ht="25.5" x14ac:dyDescent="0.25">
      <c r="A139" s="5" t="s">
        <v>23</v>
      </c>
      <c r="B139" s="6" t="s">
        <v>14</v>
      </c>
      <c r="C139" s="7" t="s">
        <v>22</v>
      </c>
      <c r="D139" s="13">
        <v>7</v>
      </c>
    </row>
    <row r="140" spans="1:4" ht="25.5" x14ac:dyDescent="0.25">
      <c r="A140" s="5" t="s">
        <v>25</v>
      </c>
      <c r="B140" s="6" t="s">
        <v>14</v>
      </c>
      <c r="C140" s="7" t="s">
        <v>22</v>
      </c>
    </row>
    <row r="141" spans="1:4" x14ac:dyDescent="0.25">
      <c r="A141" s="5" t="s">
        <v>186</v>
      </c>
      <c r="B141" s="6" t="s">
        <v>11</v>
      </c>
      <c r="C141" s="7" t="s">
        <v>22</v>
      </c>
    </row>
    <row r="142" spans="1:4" x14ac:dyDescent="0.25">
      <c r="A142" s="5" t="s">
        <v>185</v>
      </c>
      <c r="B142" s="6" t="s">
        <v>11</v>
      </c>
      <c r="C142" s="7" t="s">
        <v>22</v>
      </c>
    </row>
    <row r="143" spans="1:4" x14ac:dyDescent="0.25">
      <c r="A143" s="5" t="s">
        <v>187</v>
      </c>
      <c r="B143" s="6" t="s">
        <v>14</v>
      </c>
      <c r="C143" s="7" t="s">
        <v>22</v>
      </c>
    </row>
    <row r="144" spans="1:4" x14ac:dyDescent="0.25">
      <c r="A144" s="5" t="s">
        <v>188</v>
      </c>
      <c r="B144" s="6" t="s">
        <v>11</v>
      </c>
      <c r="C144" s="7" t="s">
        <v>22</v>
      </c>
    </row>
    <row r="145" spans="1:3" x14ac:dyDescent="0.25">
      <c r="A145" s="5" t="s">
        <v>189</v>
      </c>
      <c r="B145" s="6" t="s">
        <v>11</v>
      </c>
      <c r="C145" s="7" t="s">
        <v>22</v>
      </c>
    </row>
  </sheetData>
  <sortState ref="A2:C146">
    <sortCondition ref="C2:C14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3" workbookViewId="0">
      <selection activeCell="D26" sqref="D26"/>
    </sheetView>
  </sheetViews>
  <sheetFormatPr defaultRowHeight="12.75" x14ac:dyDescent="0.25"/>
  <cols>
    <col min="1" max="1" width="21.5703125" style="13" customWidth="1"/>
    <col min="2" max="2" width="9.140625" style="13"/>
    <col min="3" max="3" width="10" style="13" customWidth="1"/>
    <col min="4" max="16384" width="9.140625" style="13"/>
  </cols>
  <sheetData>
    <row r="1" spans="1:4" ht="38.25" x14ac:dyDescent="0.25">
      <c r="A1" s="2" t="s">
        <v>0</v>
      </c>
      <c r="B1" s="3" t="s">
        <v>1</v>
      </c>
      <c r="C1" s="2" t="s">
        <v>170</v>
      </c>
    </row>
    <row r="2" spans="1:4" x14ac:dyDescent="0.25">
      <c r="A2" s="5" t="s">
        <v>111</v>
      </c>
      <c r="B2" s="6" t="s">
        <v>14</v>
      </c>
      <c r="C2" s="7">
        <v>1</v>
      </c>
      <c r="D2" s="13">
        <v>1</v>
      </c>
    </row>
    <row r="3" spans="1:4" ht="25.5" x14ac:dyDescent="0.25">
      <c r="A3" s="10" t="s">
        <v>64</v>
      </c>
      <c r="B3" s="11" t="s">
        <v>14</v>
      </c>
      <c r="C3" s="7">
        <v>2</v>
      </c>
    </row>
    <row r="4" spans="1:4" ht="25.5" x14ac:dyDescent="0.25">
      <c r="A4" s="5" t="s">
        <v>133</v>
      </c>
      <c r="B4" s="6" t="s">
        <v>14</v>
      </c>
      <c r="C4" s="7">
        <v>2</v>
      </c>
      <c r="D4" s="13">
        <v>2</v>
      </c>
    </row>
    <row r="5" spans="1:4" x14ac:dyDescent="0.25">
      <c r="A5" s="14" t="s">
        <v>43</v>
      </c>
      <c r="B5" s="6" t="s">
        <v>14</v>
      </c>
      <c r="C5" s="7">
        <v>3</v>
      </c>
    </row>
    <row r="6" spans="1:4" x14ac:dyDescent="0.25">
      <c r="A6" s="5" t="s">
        <v>135</v>
      </c>
      <c r="B6" s="6" t="s">
        <v>14</v>
      </c>
      <c r="C6" s="7">
        <v>3</v>
      </c>
      <c r="D6" s="13">
        <v>2</v>
      </c>
    </row>
    <row r="7" spans="1:4" x14ac:dyDescent="0.25">
      <c r="A7" s="14" t="s">
        <v>41</v>
      </c>
      <c r="B7" s="6" t="s">
        <v>14</v>
      </c>
      <c r="C7" s="7">
        <v>4</v>
      </c>
    </row>
    <row r="8" spans="1:4" ht="25.5" x14ac:dyDescent="0.25">
      <c r="A8" s="5" t="s">
        <v>84</v>
      </c>
      <c r="B8" s="6" t="s">
        <v>14</v>
      </c>
      <c r="C8" s="7">
        <v>4</v>
      </c>
    </row>
    <row r="9" spans="1:4" x14ac:dyDescent="0.25">
      <c r="A9" s="5" t="s">
        <v>91</v>
      </c>
      <c r="B9" s="6" t="s">
        <v>14</v>
      </c>
      <c r="C9" s="7">
        <v>4</v>
      </c>
      <c r="D9" s="13">
        <v>3</v>
      </c>
    </row>
    <row r="10" spans="1:4" ht="25.5" x14ac:dyDescent="0.25">
      <c r="A10" s="5" t="s">
        <v>72</v>
      </c>
      <c r="B10" s="6" t="s">
        <v>14</v>
      </c>
      <c r="C10" s="7">
        <v>5</v>
      </c>
    </row>
    <row r="11" spans="1:4" x14ac:dyDescent="0.25">
      <c r="A11" s="5" t="s">
        <v>82</v>
      </c>
      <c r="B11" s="6" t="s">
        <v>14</v>
      </c>
      <c r="C11" s="7">
        <v>5</v>
      </c>
    </row>
    <row r="12" spans="1:4" x14ac:dyDescent="0.25">
      <c r="A12" s="5" t="s">
        <v>83</v>
      </c>
      <c r="B12" s="6" t="s">
        <v>14</v>
      </c>
      <c r="C12" s="7">
        <v>5</v>
      </c>
    </row>
    <row r="13" spans="1:4" ht="25.5" x14ac:dyDescent="0.25">
      <c r="A13" s="5" t="s">
        <v>95</v>
      </c>
      <c r="B13" s="6" t="s">
        <v>14</v>
      </c>
      <c r="C13" s="7">
        <v>5</v>
      </c>
    </row>
    <row r="14" spans="1:4" x14ac:dyDescent="0.25">
      <c r="A14" s="5" t="s">
        <v>155</v>
      </c>
      <c r="B14" s="6" t="s">
        <v>14</v>
      </c>
      <c r="C14" s="7">
        <v>5</v>
      </c>
      <c r="D14" s="13">
        <v>5</v>
      </c>
    </row>
    <row r="15" spans="1:4" ht="25.5" x14ac:dyDescent="0.25">
      <c r="A15" s="5" t="s">
        <v>71</v>
      </c>
      <c r="B15" s="6" t="s">
        <v>14</v>
      </c>
      <c r="C15" s="7">
        <v>6</v>
      </c>
    </row>
    <row r="16" spans="1:4" x14ac:dyDescent="0.25">
      <c r="A16" s="5" t="s">
        <v>80</v>
      </c>
      <c r="B16" s="6" t="s">
        <v>14</v>
      </c>
      <c r="C16" s="7">
        <v>6</v>
      </c>
    </row>
    <row r="17" spans="1:4" x14ac:dyDescent="0.25">
      <c r="A17" s="5" t="s">
        <v>85</v>
      </c>
      <c r="B17" s="6" t="s">
        <v>14</v>
      </c>
      <c r="C17" s="7">
        <v>6</v>
      </c>
    </row>
    <row r="18" spans="1:4" x14ac:dyDescent="0.25">
      <c r="A18" s="5" t="s">
        <v>94</v>
      </c>
      <c r="B18" s="6" t="s">
        <v>14</v>
      </c>
      <c r="C18" s="7">
        <v>6</v>
      </c>
      <c r="D18" s="13">
        <v>4</v>
      </c>
    </row>
    <row r="19" spans="1:4" x14ac:dyDescent="0.25">
      <c r="A19" s="5" t="s">
        <v>31</v>
      </c>
      <c r="B19" s="6" t="s">
        <v>14</v>
      </c>
      <c r="C19" s="7">
        <v>7</v>
      </c>
    </row>
    <row r="20" spans="1:4" ht="25.5" x14ac:dyDescent="0.25">
      <c r="A20" s="5" t="s">
        <v>49</v>
      </c>
      <c r="B20" s="6" t="s">
        <v>14</v>
      </c>
      <c r="C20" s="7">
        <v>7</v>
      </c>
    </row>
    <row r="21" spans="1:4" ht="25.5" x14ac:dyDescent="0.25">
      <c r="A21" s="5" t="s">
        <v>51</v>
      </c>
      <c r="B21" s="6" t="s">
        <v>14</v>
      </c>
      <c r="C21" s="7">
        <v>7</v>
      </c>
    </row>
    <row r="22" spans="1:4" x14ac:dyDescent="0.25">
      <c r="A22" s="5" t="s">
        <v>60</v>
      </c>
      <c r="B22" s="6" t="s">
        <v>14</v>
      </c>
      <c r="C22" s="7">
        <v>7</v>
      </c>
    </row>
    <row r="23" spans="1:4" ht="25.5" x14ac:dyDescent="0.25">
      <c r="A23" s="5" t="s">
        <v>123</v>
      </c>
      <c r="B23" s="6" t="s">
        <v>14</v>
      </c>
      <c r="C23" s="7">
        <v>7</v>
      </c>
    </row>
    <row r="24" spans="1:4" ht="25.5" x14ac:dyDescent="0.25">
      <c r="A24" s="5" t="s">
        <v>130</v>
      </c>
      <c r="B24" s="6" t="s">
        <v>14</v>
      </c>
      <c r="C24" s="7">
        <v>7</v>
      </c>
    </row>
    <row r="25" spans="1:4" x14ac:dyDescent="0.25">
      <c r="A25" s="5" t="s">
        <v>145</v>
      </c>
      <c r="B25" s="6" t="s">
        <v>14</v>
      </c>
      <c r="C25" s="7">
        <v>7</v>
      </c>
      <c r="D25" s="13">
        <v>7</v>
      </c>
    </row>
    <row r="26" spans="1:4" x14ac:dyDescent="0.25">
      <c r="A26" s="5" t="s">
        <v>10</v>
      </c>
      <c r="B26" s="6" t="s">
        <v>11</v>
      </c>
      <c r="C26" s="7">
        <v>8</v>
      </c>
    </row>
    <row r="27" spans="1:4" ht="25.5" x14ac:dyDescent="0.25">
      <c r="A27" s="5" t="s">
        <v>13</v>
      </c>
      <c r="B27" s="6" t="s">
        <v>14</v>
      </c>
      <c r="C27" s="7">
        <v>8</v>
      </c>
    </row>
    <row r="28" spans="1:4" x14ac:dyDescent="0.25">
      <c r="A28" s="5" t="s">
        <v>17</v>
      </c>
      <c r="B28" s="6" t="s">
        <v>14</v>
      </c>
      <c r="C28" s="7">
        <v>8</v>
      </c>
    </row>
    <row r="29" spans="1:4" ht="25.5" x14ac:dyDescent="0.25">
      <c r="A29" s="5" t="s">
        <v>20</v>
      </c>
      <c r="B29" s="6" t="s">
        <v>14</v>
      </c>
      <c r="C29" s="7">
        <v>8</v>
      </c>
    </row>
    <row r="30" spans="1:4" ht="25.5" x14ac:dyDescent="0.25">
      <c r="A30" s="5" t="s">
        <v>21</v>
      </c>
      <c r="B30" s="6" t="s">
        <v>11</v>
      </c>
      <c r="C30" s="7">
        <v>8</v>
      </c>
    </row>
    <row r="31" spans="1:4" ht="25.5" x14ac:dyDescent="0.25">
      <c r="A31" s="5" t="s">
        <v>26</v>
      </c>
      <c r="B31" s="6" t="s">
        <v>11</v>
      </c>
      <c r="C31" s="7">
        <v>8</v>
      </c>
    </row>
    <row r="32" spans="1:4" x14ac:dyDescent="0.25">
      <c r="A32" s="5" t="s">
        <v>27</v>
      </c>
      <c r="B32" s="6" t="s">
        <v>14</v>
      </c>
      <c r="C32" s="7">
        <v>8</v>
      </c>
    </row>
    <row r="33" spans="1:3" x14ac:dyDescent="0.25">
      <c r="A33" s="5" t="s">
        <v>28</v>
      </c>
      <c r="B33" s="6" t="s">
        <v>11</v>
      </c>
      <c r="C33" s="7">
        <v>8</v>
      </c>
    </row>
    <row r="34" spans="1:3" x14ac:dyDescent="0.25">
      <c r="A34" s="5" t="s">
        <v>29</v>
      </c>
      <c r="B34" s="6" t="s">
        <v>11</v>
      </c>
      <c r="C34" s="7">
        <v>8</v>
      </c>
    </row>
    <row r="35" spans="1:3" ht="25.5" x14ac:dyDescent="0.25">
      <c r="A35" s="5" t="s">
        <v>30</v>
      </c>
      <c r="B35" s="6" t="s">
        <v>14</v>
      </c>
      <c r="C35" s="7">
        <v>8</v>
      </c>
    </row>
    <row r="36" spans="1:3" ht="25.5" x14ac:dyDescent="0.25">
      <c r="A36" s="5" t="s">
        <v>33</v>
      </c>
      <c r="B36" s="6" t="s">
        <v>11</v>
      </c>
      <c r="C36" s="7">
        <v>8</v>
      </c>
    </row>
    <row r="37" spans="1:3" ht="38.25" x14ac:dyDescent="0.25">
      <c r="A37" s="5" t="s">
        <v>34</v>
      </c>
      <c r="B37" s="6" t="s">
        <v>14</v>
      </c>
      <c r="C37" s="7">
        <v>8</v>
      </c>
    </row>
    <row r="38" spans="1:3" ht="25.5" x14ac:dyDescent="0.25">
      <c r="A38" s="5" t="s">
        <v>35</v>
      </c>
      <c r="B38" s="6" t="s">
        <v>11</v>
      </c>
      <c r="C38" s="7">
        <v>8</v>
      </c>
    </row>
    <row r="39" spans="1:3" ht="25.5" x14ac:dyDescent="0.25">
      <c r="A39" s="5" t="s">
        <v>36</v>
      </c>
      <c r="B39" s="6" t="s">
        <v>11</v>
      </c>
      <c r="C39" s="7">
        <v>8</v>
      </c>
    </row>
    <row r="40" spans="1:3" ht="25.5" x14ac:dyDescent="0.25">
      <c r="A40" s="5" t="s">
        <v>37</v>
      </c>
      <c r="B40" s="6" t="s">
        <v>11</v>
      </c>
      <c r="C40" s="7">
        <v>8</v>
      </c>
    </row>
    <row r="41" spans="1:3" ht="25.5" x14ac:dyDescent="0.25">
      <c r="A41" s="5" t="s">
        <v>38</v>
      </c>
      <c r="B41" s="6" t="s">
        <v>11</v>
      </c>
      <c r="C41" s="6">
        <v>8</v>
      </c>
    </row>
    <row r="42" spans="1:3" x14ac:dyDescent="0.25">
      <c r="A42" s="5" t="s">
        <v>39</v>
      </c>
      <c r="B42" s="6" t="s">
        <v>14</v>
      </c>
      <c r="C42" s="6">
        <v>8</v>
      </c>
    </row>
    <row r="43" spans="1:3" x14ac:dyDescent="0.25">
      <c r="A43" s="5" t="s">
        <v>40</v>
      </c>
      <c r="B43" s="6" t="s">
        <v>14</v>
      </c>
      <c r="C43" s="7">
        <v>8</v>
      </c>
    </row>
    <row r="44" spans="1:3" x14ac:dyDescent="0.25">
      <c r="A44" s="20" t="s">
        <v>44</v>
      </c>
      <c r="B44" s="6" t="s">
        <v>14</v>
      </c>
      <c r="C44" s="7">
        <v>8</v>
      </c>
    </row>
    <row r="45" spans="1:3" x14ac:dyDescent="0.25">
      <c r="A45" s="5" t="s">
        <v>45</v>
      </c>
      <c r="B45" s="6" t="s">
        <v>14</v>
      </c>
      <c r="C45" s="7">
        <v>8</v>
      </c>
    </row>
    <row r="46" spans="1:3" ht="25.5" x14ac:dyDescent="0.25">
      <c r="A46" s="5" t="s">
        <v>46</v>
      </c>
      <c r="B46" s="6" t="s">
        <v>14</v>
      </c>
      <c r="C46" s="7">
        <v>8</v>
      </c>
    </row>
    <row r="47" spans="1:3" ht="25.5" x14ac:dyDescent="0.25">
      <c r="A47" s="5" t="s">
        <v>47</v>
      </c>
      <c r="B47" s="6" t="s">
        <v>11</v>
      </c>
      <c r="C47" s="7">
        <v>8</v>
      </c>
    </row>
    <row r="48" spans="1:3" ht="25.5" x14ac:dyDescent="0.25">
      <c r="A48" s="5" t="s">
        <v>48</v>
      </c>
      <c r="B48" s="6" t="s">
        <v>11</v>
      </c>
      <c r="C48" s="7">
        <v>8</v>
      </c>
    </row>
    <row r="49" spans="1:3" x14ac:dyDescent="0.25">
      <c r="A49" s="5" t="s">
        <v>50</v>
      </c>
      <c r="B49" s="6" t="s">
        <v>14</v>
      </c>
      <c r="C49" s="7">
        <v>8</v>
      </c>
    </row>
    <row r="50" spans="1:3" x14ac:dyDescent="0.25">
      <c r="A50" s="5" t="s">
        <v>52</v>
      </c>
      <c r="B50" s="6" t="s">
        <v>11</v>
      </c>
      <c r="C50" s="7">
        <v>8</v>
      </c>
    </row>
    <row r="51" spans="1:3" x14ac:dyDescent="0.25">
      <c r="A51" s="5" t="s">
        <v>53</v>
      </c>
      <c r="B51" s="6" t="s">
        <v>11</v>
      </c>
      <c r="C51" s="7">
        <v>8</v>
      </c>
    </row>
    <row r="52" spans="1:3" x14ac:dyDescent="0.25">
      <c r="A52" s="5" t="s">
        <v>54</v>
      </c>
      <c r="B52" s="6" t="s">
        <v>11</v>
      </c>
      <c r="C52" s="7">
        <v>8</v>
      </c>
    </row>
    <row r="53" spans="1:3" ht="25.5" x14ac:dyDescent="0.25">
      <c r="A53" s="5" t="s">
        <v>55</v>
      </c>
      <c r="B53" s="6" t="s">
        <v>11</v>
      </c>
      <c r="C53" s="7">
        <v>8</v>
      </c>
    </row>
    <row r="54" spans="1:3" ht="25.5" x14ac:dyDescent="0.25">
      <c r="A54" s="5" t="s">
        <v>56</v>
      </c>
      <c r="B54" s="6" t="s">
        <v>11</v>
      </c>
      <c r="C54" s="7">
        <v>8</v>
      </c>
    </row>
    <row r="55" spans="1:3" ht="25.5" x14ac:dyDescent="0.25">
      <c r="A55" s="5" t="s">
        <v>57</v>
      </c>
      <c r="B55" s="6" t="s">
        <v>11</v>
      </c>
      <c r="C55" s="7">
        <v>8</v>
      </c>
    </row>
    <row r="56" spans="1:3" x14ac:dyDescent="0.25">
      <c r="A56" s="5" t="s">
        <v>59</v>
      </c>
      <c r="B56" s="6" t="s">
        <v>11</v>
      </c>
      <c r="C56" s="7">
        <v>8</v>
      </c>
    </row>
    <row r="57" spans="1:3" ht="25.5" x14ac:dyDescent="0.25">
      <c r="A57" s="5" t="s">
        <v>61</v>
      </c>
      <c r="B57" s="6" t="s">
        <v>11</v>
      </c>
      <c r="C57" s="7">
        <v>8</v>
      </c>
    </row>
    <row r="58" spans="1:3" x14ac:dyDescent="0.25">
      <c r="A58" s="5" t="s">
        <v>62</v>
      </c>
      <c r="B58" s="6" t="s">
        <v>14</v>
      </c>
      <c r="C58" s="7">
        <v>8</v>
      </c>
    </row>
    <row r="59" spans="1:3" ht="38.25" x14ac:dyDescent="0.25">
      <c r="A59" s="19" t="s">
        <v>63</v>
      </c>
      <c r="B59" s="6" t="s">
        <v>11</v>
      </c>
      <c r="C59" s="7">
        <v>8</v>
      </c>
    </row>
    <row r="60" spans="1:3" ht="38.25" x14ac:dyDescent="0.25">
      <c r="A60" s="5" t="s">
        <v>66</v>
      </c>
      <c r="B60" s="6" t="s">
        <v>14</v>
      </c>
      <c r="C60" s="7">
        <v>8</v>
      </c>
    </row>
    <row r="61" spans="1:3" ht="25.5" x14ac:dyDescent="0.25">
      <c r="A61" s="5" t="s">
        <v>67</v>
      </c>
      <c r="B61" s="6" t="s">
        <v>11</v>
      </c>
      <c r="C61" s="7">
        <v>8</v>
      </c>
    </row>
    <row r="62" spans="1:3" x14ac:dyDescent="0.25">
      <c r="A62" s="5" t="s">
        <v>68</v>
      </c>
      <c r="B62" s="6" t="s">
        <v>11</v>
      </c>
      <c r="C62" s="7">
        <v>8</v>
      </c>
    </row>
    <row r="63" spans="1:3" ht="25.5" x14ac:dyDescent="0.25">
      <c r="A63" s="5" t="s">
        <v>69</v>
      </c>
      <c r="B63" s="6" t="s">
        <v>11</v>
      </c>
      <c r="C63" s="7">
        <v>8</v>
      </c>
    </row>
    <row r="64" spans="1:3" ht="25.5" x14ac:dyDescent="0.25">
      <c r="A64" s="5" t="s">
        <v>70</v>
      </c>
      <c r="B64" s="6" t="s">
        <v>14</v>
      </c>
      <c r="C64" s="7">
        <v>8</v>
      </c>
    </row>
    <row r="65" spans="1:3" ht="25.5" x14ac:dyDescent="0.25">
      <c r="A65" s="5" t="s">
        <v>73</v>
      </c>
      <c r="B65" s="6" t="s">
        <v>14</v>
      </c>
      <c r="C65" s="7">
        <v>8</v>
      </c>
    </row>
    <row r="66" spans="1:3" ht="38.25" x14ac:dyDescent="0.25">
      <c r="A66" s="5" t="s">
        <v>74</v>
      </c>
      <c r="B66" s="6" t="s">
        <v>11</v>
      </c>
      <c r="C66" s="7">
        <v>8</v>
      </c>
    </row>
    <row r="67" spans="1:3" ht="38.25" x14ac:dyDescent="0.25">
      <c r="A67" s="5" t="s">
        <v>75</v>
      </c>
      <c r="B67" s="6" t="s">
        <v>14</v>
      </c>
      <c r="C67" s="7">
        <v>8</v>
      </c>
    </row>
    <row r="68" spans="1:3" ht="25.5" x14ac:dyDescent="0.25">
      <c r="A68" s="5" t="s">
        <v>76</v>
      </c>
      <c r="B68" s="6" t="s">
        <v>14</v>
      </c>
      <c r="C68" s="7">
        <v>8</v>
      </c>
    </row>
    <row r="69" spans="1:3" x14ac:dyDescent="0.25">
      <c r="A69" s="5" t="s">
        <v>77</v>
      </c>
      <c r="B69" s="6" t="s">
        <v>11</v>
      </c>
      <c r="C69" s="7">
        <v>8</v>
      </c>
    </row>
    <row r="70" spans="1:3" ht="25.5" x14ac:dyDescent="0.25">
      <c r="A70" s="5" t="s">
        <v>78</v>
      </c>
      <c r="B70" s="6" t="s">
        <v>11</v>
      </c>
      <c r="C70" s="7">
        <v>8</v>
      </c>
    </row>
    <row r="71" spans="1:3" ht="25.5" x14ac:dyDescent="0.25">
      <c r="A71" s="5" t="s">
        <v>79</v>
      </c>
      <c r="B71" s="6" t="s">
        <v>14</v>
      </c>
      <c r="C71" s="7">
        <v>8</v>
      </c>
    </row>
    <row r="72" spans="1:3" x14ac:dyDescent="0.25">
      <c r="A72" s="5" t="s">
        <v>81</v>
      </c>
      <c r="B72" s="6" t="s">
        <v>11</v>
      </c>
      <c r="C72" s="7">
        <v>8</v>
      </c>
    </row>
    <row r="73" spans="1:3" x14ac:dyDescent="0.25">
      <c r="A73" s="5" t="s">
        <v>86</v>
      </c>
      <c r="B73" s="6" t="s">
        <v>14</v>
      </c>
      <c r="C73" s="7">
        <v>8</v>
      </c>
    </row>
    <row r="74" spans="1:3" ht="25.5" x14ac:dyDescent="0.25">
      <c r="A74" s="5" t="s">
        <v>87</v>
      </c>
      <c r="B74" s="6" t="s">
        <v>14</v>
      </c>
      <c r="C74" s="7">
        <v>8</v>
      </c>
    </row>
    <row r="75" spans="1:3" ht="25.5" x14ac:dyDescent="0.25">
      <c r="A75" s="5" t="s">
        <v>88</v>
      </c>
      <c r="B75" s="6" t="s">
        <v>11</v>
      </c>
      <c r="C75" s="7">
        <v>8</v>
      </c>
    </row>
    <row r="76" spans="1:3" ht="25.5" x14ac:dyDescent="0.25">
      <c r="A76" s="5" t="s">
        <v>89</v>
      </c>
      <c r="B76" s="6" t="s">
        <v>11</v>
      </c>
      <c r="C76" s="7">
        <v>8</v>
      </c>
    </row>
    <row r="77" spans="1:3" ht="25.5" x14ac:dyDescent="0.25">
      <c r="A77" s="5" t="s">
        <v>90</v>
      </c>
      <c r="B77" s="6" t="s">
        <v>11</v>
      </c>
      <c r="C77" s="7">
        <v>8</v>
      </c>
    </row>
    <row r="78" spans="1:3" x14ac:dyDescent="0.25">
      <c r="A78" s="5" t="s">
        <v>93</v>
      </c>
      <c r="B78" s="6" t="s">
        <v>11</v>
      </c>
      <c r="C78" s="7">
        <v>8</v>
      </c>
    </row>
    <row r="79" spans="1:3" x14ac:dyDescent="0.25">
      <c r="A79" s="5" t="s">
        <v>96</v>
      </c>
      <c r="B79" s="6" t="s">
        <v>14</v>
      </c>
      <c r="C79" s="7">
        <v>8</v>
      </c>
    </row>
    <row r="80" spans="1:3" ht="38.25" x14ac:dyDescent="0.25">
      <c r="A80" s="5" t="s">
        <v>97</v>
      </c>
      <c r="B80" s="6" t="s">
        <v>14</v>
      </c>
      <c r="C80" s="7">
        <v>8</v>
      </c>
    </row>
    <row r="81" spans="1:3" ht="25.5" x14ac:dyDescent="0.25">
      <c r="A81" s="5" t="s">
        <v>98</v>
      </c>
      <c r="B81" s="6" t="s">
        <v>11</v>
      </c>
      <c r="C81" s="7">
        <v>8</v>
      </c>
    </row>
    <row r="82" spans="1:3" x14ac:dyDescent="0.25">
      <c r="A82" s="5" t="s">
        <v>99</v>
      </c>
      <c r="B82" s="6" t="s">
        <v>14</v>
      </c>
      <c r="C82" s="7">
        <v>8</v>
      </c>
    </row>
    <row r="83" spans="1:3" x14ac:dyDescent="0.25">
      <c r="A83" s="5" t="s">
        <v>100</v>
      </c>
      <c r="B83" s="6" t="s">
        <v>11</v>
      </c>
      <c r="C83" s="7">
        <v>8</v>
      </c>
    </row>
    <row r="84" spans="1:3" x14ac:dyDescent="0.25">
      <c r="A84" s="5" t="s">
        <v>101</v>
      </c>
      <c r="B84" s="6" t="s">
        <v>14</v>
      </c>
      <c r="C84" s="7">
        <v>8</v>
      </c>
    </row>
    <row r="85" spans="1:3" ht="25.5" x14ac:dyDescent="0.25">
      <c r="A85" s="5" t="s">
        <v>102</v>
      </c>
      <c r="B85" s="6" t="s">
        <v>14</v>
      </c>
      <c r="C85" s="7">
        <v>8</v>
      </c>
    </row>
    <row r="86" spans="1:3" ht="25.5" x14ac:dyDescent="0.25">
      <c r="A86" s="5" t="s">
        <v>103</v>
      </c>
      <c r="B86" s="6" t="s">
        <v>11</v>
      </c>
      <c r="C86" s="7">
        <v>8</v>
      </c>
    </row>
    <row r="87" spans="1:3" ht="25.5" x14ac:dyDescent="0.25">
      <c r="A87" s="5" t="s">
        <v>104</v>
      </c>
      <c r="B87" s="6" t="s">
        <v>14</v>
      </c>
      <c r="C87" s="7">
        <v>8</v>
      </c>
    </row>
    <row r="88" spans="1:3" x14ac:dyDescent="0.25">
      <c r="A88" s="5" t="s">
        <v>105</v>
      </c>
      <c r="B88" s="6" t="s">
        <v>14</v>
      </c>
      <c r="C88" s="7">
        <v>8</v>
      </c>
    </row>
    <row r="89" spans="1:3" x14ac:dyDescent="0.25">
      <c r="A89" s="5" t="s">
        <v>106</v>
      </c>
      <c r="B89" s="6" t="s">
        <v>11</v>
      </c>
      <c r="C89" s="7">
        <v>8</v>
      </c>
    </row>
    <row r="90" spans="1:3" ht="25.5" x14ac:dyDescent="0.25">
      <c r="A90" s="5" t="s">
        <v>107</v>
      </c>
      <c r="B90" s="6" t="s">
        <v>11</v>
      </c>
      <c r="C90" s="7">
        <v>8</v>
      </c>
    </row>
    <row r="91" spans="1:3" ht="25.5" x14ac:dyDescent="0.25">
      <c r="A91" s="5" t="s">
        <v>108</v>
      </c>
      <c r="B91" s="6" t="s">
        <v>11</v>
      </c>
      <c r="C91" s="7">
        <v>8</v>
      </c>
    </row>
    <row r="92" spans="1:3" ht="25.5" x14ac:dyDescent="0.25">
      <c r="A92" s="5" t="s">
        <v>109</v>
      </c>
      <c r="B92" s="6" t="s">
        <v>11</v>
      </c>
      <c r="C92" s="7">
        <v>8</v>
      </c>
    </row>
    <row r="93" spans="1:3" x14ac:dyDescent="0.25">
      <c r="A93" s="5" t="s">
        <v>110</v>
      </c>
      <c r="B93" s="6" t="s">
        <v>11</v>
      </c>
      <c r="C93" s="7">
        <v>8</v>
      </c>
    </row>
    <row r="94" spans="1:3" x14ac:dyDescent="0.25">
      <c r="A94" s="5" t="s">
        <v>112</v>
      </c>
      <c r="B94" s="6" t="s">
        <v>11</v>
      </c>
      <c r="C94" s="7">
        <v>8</v>
      </c>
    </row>
    <row r="95" spans="1:3" ht="25.5" x14ac:dyDescent="0.25">
      <c r="A95" s="5" t="s">
        <v>113</v>
      </c>
      <c r="B95" s="6" t="s">
        <v>11</v>
      </c>
      <c r="C95" s="7">
        <v>8</v>
      </c>
    </row>
    <row r="96" spans="1:3" x14ac:dyDescent="0.25">
      <c r="A96" s="5" t="s">
        <v>114</v>
      </c>
      <c r="B96" s="6" t="s">
        <v>14</v>
      </c>
      <c r="C96" s="7">
        <v>8</v>
      </c>
    </row>
    <row r="97" spans="1:3" x14ac:dyDescent="0.25">
      <c r="A97" s="5" t="s">
        <v>115</v>
      </c>
      <c r="B97" s="6" t="s">
        <v>11</v>
      </c>
      <c r="C97" s="7">
        <v>8</v>
      </c>
    </row>
    <row r="98" spans="1:3" ht="25.5" x14ac:dyDescent="0.25">
      <c r="A98" s="5" t="s">
        <v>116</v>
      </c>
      <c r="B98" s="6" t="s">
        <v>11</v>
      </c>
      <c r="C98" s="7">
        <v>8</v>
      </c>
    </row>
    <row r="99" spans="1:3" ht="25.5" x14ac:dyDescent="0.25">
      <c r="A99" s="5" t="s">
        <v>117</v>
      </c>
      <c r="B99" s="6" t="s">
        <v>11</v>
      </c>
      <c r="C99" s="7">
        <v>8</v>
      </c>
    </row>
    <row r="100" spans="1:3" x14ac:dyDescent="0.25">
      <c r="A100" s="5" t="s">
        <v>118</v>
      </c>
      <c r="B100" s="6" t="s">
        <v>14</v>
      </c>
      <c r="C100" s="7">
        <v>8</v>
      </c>
    </row>
    <row r="101" spans="1:3" ht="25.5" x14ac:dyDescent="0.25">
      <c r="A101" s="5" t="s">
        <v>119</v>
      </c>
      <c r="B101" s="6" t="s">
        <v>11</v>
      </c>
      <c r="C101" s="7">
        <v>8</v>
      </c>
    </row>
    <row r="102" spans="1:3" x14ac:dyDescent="0.25">
      <c r="A102" s="5" t="s">
        <v>120</v>
      </c>
      <c r="B102" s="6" t="s">
        <v>14</v>
      </c>
      <c r="C102" s="7">
        <v>8</v>
      </c>
    </row>
    <row r="103" spans="1:3" ht="25.5" x14ac:dyDescent="0.25">
      <c r="A103" s="14" t="s">
        <v>121</v>
      </c>
      <c r="B103" s="6" t="s">
        <v>11</v>
      </c>
      <c r="C103" s="7">
        <v>8</v>
      </c>
    </row>
    <row r="104" spans="1:3" x14ac:dyDescent="0.25">
      <c r="A104" s="5" t="s">
        <v>122</v>
      </c>
      <c r="B104" s="6" t="s">
        <v>11</v>
      </c>
      <c r="C104" s="7">
        <v>8</v>
      </c>
    </row>
    <row r="105" spans="1:3" ht="25.5" x14ac:dyDescent="0.25">
      <c r="A105" s="5" t="s">
        <v>124</v>
      </c>
      <c r="B105" s="6" t="s">
        <v>11</v>
      </c>
      <c r="C105" s="7">
        <v>8</v>
      </c>
    </row>
    <row r="106" spans="1:3" x14ac:dyDescent="0.25">
      <c r="A106" s="5" t="s">
        <v>125</v>
      </c>
      <c r="B106" s="6" t="s">
        <v>11</v>
      </c>
      <c r="C106" s="7">
        <v>8</v>
      </c>
    </row>
    <row r="107" spans="1:3" ht="38.25" x14ac:dyDescent="0.25">
      <c r="A107" s="5" t="s">
        <v>126</v>
      </c>
      <c r="B107" s="6" t="s">
        <v>11</v>
      </c>
      <c r="C107" s="7">
        <v>8</v>
      </c>
    </row>
    <row r="108" spans="1:3" x14ac:dyDescent="0.25">
      <c r="A108" s="5" t="s">
        <v>127</v>
      </c>
      <c r="B108" s="6" t="s">
        <v>11</v>
      </c>
      <c r="C108" s="7">
        <v>8</v>
      </c>
    </row>
    <row r="109" spans="1:3" ht="25.5" x14ac:dyDescent="0.25">
      <c r="A109" s="5" t="s">
        <v>128</v>
      </c>
      <c r="B109" s="6" t="s">
        <v>11</v>
      </c>
      <c r="C109" s="7">
        <v>8</v>
      </c>
    </row>
    <row r="110" spans="1:3" ht="25.5" x14ac:dyDescent="0.25">
      <c r="A110" s="5" t="s">
        <v>129</v>
      </c>
      <c r="B110" s="6" t="s">
        <v>11</v>
      </c>
      <c r="C110" s="7">
        <v>8</v>
      </c>
    </row>
    <row r="111" spans="1:3" ht="25.5" x14ac:dyDescent="0.25">
      <c r="A111" s="5" t="s">
        <v>131</v>
      </c>
      <c r="B111" s="6" t="s">
        <v>11</v>
      </c>
      <c r="C111" s="7">
        <v>8</v>
      </c>
    </row>
    <row r="112" spans="1:3" x14ac:dyDescent="0.25">
      <c r="A112" s="5" t="s">
        <v>132</v>
      </c>
      <c r="B112" s="6" t="s">
        <v>11</v>
      </c>
      <c r="C112" s="7">
        <v>8</v>
      </c>
    </row>
    <row r="113" spans="1:3" ht="25.5" x14ac:dyDescent="0.25">
      <c r="A113" s="5" t="s">
        <v>134</v>
      </c>
      <c r="B113" s="6" t="s">
        <v>11</v>
      </c>
      <c r="C113" s="7">
        <v>8</v>
      </c>
    </row>
    <row r="114" spans="1:3" x14ac:dyDescent="0.25">
      <c r="A114" s="5" t="s">
        <v>136</v>
      </c>
      <c r="B114" s="6" t="s">
        <v>11</v>
      </c>
      <c r="C114" s="7">
        <v>8</v>
      </c>
    </row>
    <row r="115" spans="1:3" x14ac:dyDescent="0.25">
      <c r="A115" s="5" t="s">
        <v>137</v>
      </c>
      <c r="B115" s="6" t="s">
        <v>11</v>
      </c>
      <c r="C115" s="7">
        <v>8</v>
      </c>
    </row>
    <row r="116" spans="1:3" ht="25.5" x14ac:dyDescent="0.25">
      <c r="A116" s="5" t="s">
        <v>138</v>
      </c>
      <c r="B116" s="6" t="s">
        <v>14</v>
      </c>
      <c r="C116" s="7">
        <v>8</v>
      </c>
    </row>
    <row r="117" spans="1:3" ht="25.5" x14ac:dyDescent="0.25">
      <c r="A117" s="5" t="s">
        <v>139</v>
      </c>
      <c r="B117" s="6" t="s">
        <v>11</v>
      </c>
      <c r="C117" s="7">
        <v>8</v>
      </c>
    </row>
    <row r="118" spans="1:3" ht="25.5" x14ac:dyDescent="0.25">
      <c r="A118" s="5" t="s">
        <v>140</v>
      </c>
      <c r="B118" s="6" t="s">
        <v>11</v>
      </c>
      <c r="C118" s="7">
        <v>8</v>
      </c>
    </row>
    <row r="119" spans="1:3" x14ac:dyDescent="0.25">
      <c r="A119" s="5" t="s">
        <v>141</v>
      </c>
      <c r="B119" s="6" t="s">
        <v>11</v>
      </c>
      <c r="C119" s="7">
        <v>8</v>
      </c>
    </row>
    <row r="120" spans="1:3" x14ac:dyDescent="0.25">
      <c r="A120" s="5" t="s">
        <v>142</v>
      </c>
      <c r="B120" s="6" t="s">
        <v>11</v>
      </c>
      <c r="C120" s="7">
        <v>8</v>
      </c>
    </row>
    <row r="121" spans="1:3" x14ac:dyDescent="0.25">
      <c r="A121" s="5" t="s">
        <v>143</v>
      </c>
      <c r="B121" s="6" t="s">
        <v>11</v>
      </c>
      <c r="C121" s="7">
        <v>8</v>
      </c>
    </row>
    <row r="122" spans="1:3" x14ac:dyDescent="0.25">
      <c r="A122" s="5" t="s">
        <v>144</v>
      </c>
      <c r="B122" s="6" t="s">
        <v>11</v>
      </c>
      <c r="C122" s="7">
        <v>8</v>
      </c>
    </row>
    <row r="123" spans="1:3" ht="25.5" x14ac:dyDescent="0.25">
      <c r="A123" s="5" t="s">
        <v>146</v>
      </c>
      <c r="B123" s="6" t="s">
        <v>11</v>
      </c>
      <c r="C123" s="7">
        <v>8</v>
      </c>
    </row>
    <row r="124" spans="1:3" x14ac:dyDescent="0.25">
      <c r="A124" s="5" t="s">
        <v>147</v>
      </c>
      <c r="B124" s="6" t="s">
        <v>11</v>
      </c>
      <c r="C124" s="7">
        <v>8</v>
      </c>
    </row>
    <row r="125" spans="1:3" x14ac:dyDescent="0.25">
      <c r="A125" s="5" t="s">
        <v>148</v>
      </c>
      <c r="B125" s="6" t="s">
        <v>11</v>
      </c>
      <c r="C125" s="7">
        <v>8</v>
      </c>
    </row>
    <row r="126" spans="1:3" ht="25.5" x14ac:dyDescent="0.25">
      <c r="A126" s="5" t="s">
        <v>149</v>
      </c>
      <c r="B126" s="6" t="s">
        <v>14</v>
      </c>
      <c r="C126" s="7">
        <v>8</v>
      </c>
    </row>
    <row r="127" spans="1:3" ht="25.5" x14ac:dyDescent="0.25">
      <c r="A127" s="5" t="s">
        <v>150</v>
      </c>
      <c r="B127" s="6" t="s">
        <v>11</v>
      </c>
      <c r="C127" s="7">
        <v>8</v>
      </c>
    </row>
    <row r="128" spans="1:3" ht="25.5" x14ac:dyDescent="0.25">
      <c r="A128" s="5" t="s">
        <v>151</v>
      </c>
      <c r="B128" s="6" t="s">
        <v>11</v>
      </c>
      <c r="C128" s="7">
        <v>8</v>
      </c>
    </row>
    <row r="129" spans="1:3" x14ac:dyDescent="0.25">
      <c r="A129" s="5" t="s">
        <v>152</v>
      </c>
      <c r="B129" s="6" t="s">
        <v>11</v>
      </c>
      <c r="C129" s="7">
        <v>8</v>
      </c>
    </row>
    <row r="130" spans="1:3" x14ac:dyDescent="0.25">
      <c r="A130" s="5" t="s">
        <v>153</v>
      </c>
      <c r="B130" s="6" t="s">
        <v>11</v>
      </c>
      <c r="C130" s="7">
        <v>8</v>
      </c>
    </row>
    <row r="131" spans="1:3" x14ac:dyDescent="0.25">
      <c r="A131" s="5" t="s">
        <v>154</v>
      </c>
      <c r="B131" s="6" t="s">
        <v>11</v>
      </c>
      <c r="C131" s="7">
        <v>8</v>
      </c>
    </row>
    <row r="132" spans="1:3" x14ac:dyDescent="0.25">
      <c r="A132" s="5" t="s">
        <v>156</v>
      </c>
      <c r="B132" s="6" t="s">
        <v>11</v>
      </c>
      <c r="C132" s="7">
        <v>8</v>
      </c>
    </row>
    <row r="133" spans="1:3" ht="25.5" x14ac:dyDescent="0.25">
      <c r="A133" s="5" t="s">
        <v>157</v>
      </c>
      <c r="B133" s="6" t="s">
        <v>11</v>
      </c>
      <c r="C133" s="7">
        <v>8</v>
      </c>
    </row>
    <row r="134" spans="1:3" ht="25.5" x14ac:dyDescent="0.25">
      <c r="A134" s="5" t="s">
        <v>158</v>
      </c>
      <c r="B134" s="6" t="s">
        <v>14</v>
      </c>
      <c r="C134" s="7">
        <v>8</v>
      </c>
    </row>
    <row r="135" spans="1:3" x14ac:dyDescent="0.25">
      <c r="A135" s="5" t="s">
        <v>159</v>
      </c>
      <c r="B135" s="6" t="s">
        <v>14</v>
      </c>
      <c r="C135" s="7">
        <v>8</v>
      </c>
    </row>
    <row r="136" spans="1:3" x14ac:dyDescent="0.25">
      <c r="A136" s="5" t="s">
        <v>160</v>
      </c>
      <c r="B136" s="6" t="s">
        <v>11</v>
      </c>
      <c r="C136" s="7">
        <v>8</v>
      </c>
    </row>
    <row r="137" spans="1:3" ht="25.5" x14ac:dyDescent="0.25">
      <c r="A137" s="5" t="s">
        <v>161</v>
      </c>
      <c r="B137" s="6" t="s">
        <v>14</v>
      </c>
      <c r="C137" s="7">
        <v>8</v>
      </c>
    </row>
    <row r="138" spans="1:3" ht="25.5" x14ac:dyDescent="0.25">
      <c r="A138" s="5" t="s">
        <v>162</v>
      </c>
      <c r="B138" s="6" t="s">
        <v>11</v>
      </c>
      <c r="C138" s="7">
        <v>8</v>
      </c>
    </row>
    <row r="139" spans="1:3" ht="25.5" x14ac:dyDescent="0.25">
      <c r="A139" s="5" t="s">
        <v>23</v>
      </c>
      <c r="B139" s="6" t="s">
        <v>14</v>
      </c>
      <c r="C139" s="7">
        <v>9</v>
      </c>
    </row>
    <row r="140" spans="1:3" ht="25.5" x14ac:dyDescent="0.25">
      <c r="A140" s="5" t="s">
        <v>25</v>
      </c>
      <c r="B140" s="6" t="s">
        <v>14</v>
      </c>
      <c r="C140" s="7">
        <v>9</v>
      </c>
    </row>
    <row r="141" spans="1:3" x14ac:dyDescent="0.25">
      <c r="A141" s="5" t="s">
        <v>186</v>
      </c>
      <c r="B141" s="6" t="s">
        <v>11</v>
      </c>
      <c r="C141" s="7">
        <v>9</v>
      </c>
    </row>
    <row r="142" spans="1:3" x14ac:dyDescent="0.25">
      <c r="A142" s="5" t="s">
        <v>185</v>
      </c>
      <c r="B142" s="6" t="s">
        <v>11</v>
      </c>
      <c r="C142" s="7">
        <v>9</v>
      </c>
    </row>
    <row r="143" spans="1:3" x14ac:dyDescent="0.25">
      <c r="A143" s="5" t="s">
        <v>187</v>
      </c>
      <c r="B143" s="6" t="s">
        <v>14</v>
      </c>
      <c r="C143" s="7">
        <v>9</v>
      </c>
    </row>
    <row r="144" spans="1:3" x14ac:dyDescent="0.25">
      <c r="A144" s="5" t="s">
        <v>188</v>
      </c>
      <c r="B144" s="6" t="s">
        <v>11</v>
      </c>
      <c r="C144" s="7">
        <v>9</v>
      </c>
    </row>
    <row r="145" spans="1:3" x14ac:dyDescent="0.25">
      <c r="A145" s="5" t="s">
        <v>189</v>
      </c>
      <c r="B145" s="6" t="s">
        <v>11</v>
      </c>
      <c r="C145" s="7">
        <v>9</v>
      </c>
    </row>
  </sheetData>
  <sortState ref="A2:C146">
    <sortCondition ref="C2:C14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45"/>
  <sheetViews>
    <sheetView zoomScale="92" zoomScaleNormal="92" workbookViewId="0">
      <pane ySplit="1" topLeftCell="A2" activePane="bottomLeft" state="frozen"/>
      <selection pane="bottomLeft" activeCell="D8" sqref="D8"/>
    </sheetView>
  </sheetViews>
  <sheetFormatPr defaultRowHeight="12.75" x14ac:dyDescent="0.25"/>
  <cols>
    <col min="1" max="1" width="24.140625" style="83" customWidth="1"/>
    <col min="2" max="2" width="6.5703125" style="82" bestFit="1" customWidth="1"/>
    <col min="3" max="3" width="11.28515625" style="82" customWidth="1"/>
    <col min="4" max="5" width="9.140625" style="82" customWidth="1"/>
    <col min="6" max="6" width="9.140625" style="13" customWidth="1"/>
    <col min="7" max="8" width="9.140625" style="81" customWidth="1"/>
    <col min="9" max="9" width="10.7109375" style="80" customWidth="1"/>
    <col min="10" max="10" width="11.85546875" style="13" customWidth="1"/>
    <col min="11" max="11" width="9.42578125" style="80" customWidth="1"/>
    <col min="12" max="12" width="10.7109375" style="13" customWidth="1"/>
    <col min="13" max="13" width="8" style="13" customWidth="1"/>
    <col min="14" max="20" width="9.140625" style="79"/>
    <col min="21" max="21" width="9.140625" style="13"/>
    <col min="22" max="22" width="15" style="13" customWidth="1"/>
    <col min="23" max="23" width="10.28515625" style="13" customWidth="1"/>
    <col min="24" max="24" width="11.7109375" style="13" customWidth="1"/>
    <col min="25" max="25" width="10.28515625" style="13" customWidth="1"/>
    <col min="26" max="252" width="9.140625" style="13"/>
    <col min="253" max="253" width="48.5703125" style="13" customWidth="1"/>
    <col min="254" max="254" width="18" style="13" customWidth="1"/>
    <col min="255" max="255" width="9" style="13" customWidth="1"/>
    <col min="256" max="257" width="9.140625" style="13" customWidth="1"/>
    <col min="258" max="258" width="10.42578125" style="13" bestFit="1" customWidth="1"/>
    <col min="259" max="260" width="9.140625" style="13" customWidth="1"/>
    <col min="261" max="261" width="13.85546875" style="13" customWidth="1"/>
    <col min="262" max="262" width="15.28515625" style="13" customWidth="1"/>
    <col min="263" max="263" width="13.5703125" style="13" customWidth="1"/>
    <col min="264" max="264" width="13.7109375" style="13" customWidth="1"/>
    <col min="265" max="265" width="14.42578125" style="13" customWidth="1"/>
    <col min="266" max="508" width="9.140625" style="13"/>
    <col min="509" max="509" width="48.5703125" style="13" customWidth="1"/>
    <col min="510" max="510" width="18" style="13" customWidth="1"/>
    <col min="511" max="511" width="9" style="13" customWidth="1"/>
    <col min="512" max="513" width="9.140625" style="13" customWidth="1"/>
    <col min="514" max="514" width="10.42578125" style="13" bestFit="1" customWidth="1"/>
    <col min="515" max="516" width="9.140625" style="13" customWidth="1"/>
    <col min="517" max="517" width="13.85546875" style="13" customWidth="1"/>
    <col min="518" max="518" width="15.28515625" style="13" customWidth="1"/>
    <col min="519" max="519" width="13.5703125" style="13" customWidth="1"/>
    <col min="520" max="520" width="13.7109375" style="13" customWidth="1"/>
    <col min="521" max="521" width="14.42578125" style="13" customWidth="1"/>
    <col min="522" max="764" width="9.140625" style="13"/>
    <col min="765" max="765" width="48.5703125" style="13" customWidth="1"/>
    <col min="766" max="766" width="18" style="13" customWidth="1"/>
    <col min="767" max="767" width="9" style="13" customWidth="1"/>
    <col min="768" max="769" width="9.140625" style="13" customWidth="1"/>
    <col min="770" max="770" width="10.42578125" style="13" bestFit="1" customWidth="1"/>
    <col min="771" max="772" width="9.140625" style="13" customWidth="1"/>
    <col min="773" max="773" width="13.85546875" style="13" customWidth="1"/>
    <col min="774" max="774" width="15.28515625" style="13" customWidth="1"/>
    <col min="775" max="775" width="13.5703125" style="13" customWidth="1"/>
    <col min="776" max="776" width="13.7109375" style="13" customWidth="1"/>
    <col min="777" max="777" width="14.42578125" style="13" customWidth="1"/>
    <col min="778" max="1020" width="9.140625" style="13"/>
    <col min="1021" max="1021" width="48.5703125" style="13" customWidth="1"/>
    <col min="1022" max="1022" width="18" style="13" customWidth="1"/>
    <col min="1023" max="1023" width="9" style="13" customWidth="1"/>
    <col min="1024" max="1025" width="9.140625" style="13" customWidth="1"/>
    <col min="1026" max="1026" width="10.42578125" style="13" bestFit="1" customWidth="1"/>
    <col min="1027" max="1028" width="9.140625" style="13" customWidth="1"/>
    <col min="1029" max="1029" width="13.85546875" style="13" customWidth="1"/>
    <col min="1030" max="1030" width="15.28515625" style="13" customWidth="1"/>
    <col min="1031" max="1031" width="13.5703125" style="13" customWidth="1"/>
    <col min="1032" max="1032" width="13.7109375" style="13" customWidth="1"/>
    <col min="1033" max="1033" width="14.42578125" style="13" customWidth="1"/>
    <col min="1034" max="1276" width="9.140625" style="13"/>
    <col min="1277" max="1277" width="48.5703125" style="13" customWidth="1"/>
    <col min="1278" max="1278" width="18" style="13" customWidth="1"/>
    <col min="1279" max="1279" width="9" style="13" customWidth="1"/>
    <col min="1280" max="1281" width="9.140625" style="13" customWidth="1"/>
    <col min="1282" max="1282" width="10.42578125" style="13" bestFit="1" customWidth="1"/>
    <col min="1283" max="1284" width="9.140625" style="13" customWidth="1"/>
    <col min="1285" max="1285" width="13.85546875" style="13" customWidth="1"/>
    <col min="1286" max="1286" width="15.28515625" style="13" customWidth="1"/>
    <col min="1287" max="1287" width="13.5703125" style="13" customWidth="1"/>
    <col min="1288" max="1288" width="13.7109375" style="13" customWidth="1"/>
    <col min="1289" max="1289" width="14.42578125" style="13" customWidth="1"/>
    <col min="1290" max="1532" width="9.140625" style="13"/>
    <col min="1533" max="1533" width="48.5703125" style="13" customWidth="1"/>
    <col min="1534" max="1534" width="18" style="13" customWidth="1"/>
    <col min="1535" max="1535" width="9" style="13" customWidth="1"/>
    <col min="1536" max="1537" width="9.140625" style="13" customWidth="1"/>
    <col min="1538" max="1538" width="10.42578125" style="13" bestFit="1" customWidth="1"/>
    <col min="1539" max="1540" width="9.140625" style="13" customWidth="1"/>
    <col min="1541" max="1541" width="13.85546875" style="13" customWidth="1"/>
    <col min="1542" max="1542" width="15.28515625" style="13" customWidth="1"/>
    <col min="1543" max="1543" width="13.5703125" style="13" customWidth="1"/>
    <col min="1544" max="1544" width="13.7109375" style="13" customWidth="1"/>
    <col min="1545" max="1545" width="14.42578125" style="13" customWidth="1"/>
    <col min="1546" max="1788" width="9.140625" style="13"/>
    <col min="1789" max="1789" width="48.5703125" style="13" customWidth="1"/>
    <col min="1790" max="1790" width="18" style="13" customWidth="1"/>
    <col min="1791" max="1791" width="9" style="13" customWidth="1"/>
    <col min="1792" max="1793" width="9.140625" style="13" customWidth="1"/>
    <col min="1794" max="1794" width="10.42578125" style="13" bestFit="1" customWidth="1"/>
    <col min="1795" max="1796" width="9.140625" style="13" customWidth="1"/>
    <col min="1797" max="1797" width="13.85546875" style="13" customWidth="1"/>
    <col min="1798" max="1798" width="15.28515625" style="13" customWidth="1"/>
    <col min="1799" max="1799" width="13.5703125" style="13" customWidth="1"/>
    <col min="1800" max="1800" width="13.7109375" style="13" customWidth="1"/>
    <col min="1801" max="1801" width="14.42578125" style="13" customWidth="1"/>
    <col min="1802" max="2044" width="9.140625" style="13"/>
    <col min="2045" max="2045" width="48.5703125" style="13" customWidth="1"/>
    <col min="2046" max="2046" width="18" style="13" customWidth="1"/>
    <col min="2047" max="2047" width="9" style="13" customWidth="1"/>
    <col min="2048" max="2049" width="9.140625" style="13" customWidth="1"/>
    <col min="2050" max="2050" width="10.42578125" style="13" bestFit="1" customWidth="1"/>
    <col min="2051" max="2052" width="9.140625" style="13" customWidth="1"/>
    <col min="2053" max="2053" width="13.85546875" style="13" customWidth="1"/>
    <col min="2054" max="2054" width="15.28515625" style="13" customWidth="1"/>
    <col min="2055" max="2055" width="13.5703125" style="13" customWidth="1"/>
    <col min="2056" max="2056" width="13.7109375" style="13" customWidth="1"/>
    <col min="2057" max="2057" width="14.42578125" style="13" customWidth="1"/>
    <col min="2058" max="2300" width="9.140625" style="13"/>
    <col min="2301" max="2301" width="48.5703125" style="13" customWidth="1"/>
    <col min="2302" max="2302" width="18" style="13" customWidth="1"/>
    <col min="2303" max="2303" width="9" style="13" customWidth="1"/>
    <col min="2304" max="2305" width="9.140625" style="13" customWidth="1"/>
    <col min="2306" max="2306" width="10.42578125" style="13" bestFit="1" customWidth="1"/>
    <col min="2307" max="2308" width="9.140625" style="13" customWidth="1"/>
    <col min="2309" max="2309" width="13.85546875" style="13" customWidth="1"/>
    <col min="2310" max="2310" width="15.28515625" style="13" customWidth="1"/>
    <col min="2311" max="2311" width="13.5703125" style="13" customWidth="1"/>
    <col min="2312" max="2312" width="13.7109375" style="13" customWidth="1"/>
    <col min="2313" max="2313" width="14.42578125" style="13" customWidth="1"/>
    <col min="2314" max="2556" width="9.140625" style="13"/>
    <col min="2557" max="2557" width="48.5703125" style="13" customWidth="1"/>
    <col min="2558" max="2558" width="18" style="13" customWidth="1"/>
    <col min="2559" max="2559" width="9" style="13" customWidth="1"/>
    <col min="2560" max="2561" width="9.140625" style="13" customWidth="1"/>
    <col min="2562" max="2562" width="10.42578125" style="13" bestFit="1" customWidth="1"/>
    <col min="2563" max="2564" width="9.140625" style="13" customWidth="1"/>
    <col min="2565" max="2565" width="13.85546875" style="13" customWidth="1"/>
    <col min="2566" max="2566" width="15.28515625" style="13" customWidth="1"/>
    <col min="2567" max="2567" width="13.5703125" style="13" customWidth="1"/>
    <col min="2568" max="2568" width="13.7109375" style="13" customWidth="1"/>
    <col min="2569" max="2569" width="14.42578125" style="13" customWidth="1"/>
    <col min="2570" max="2812" width="9.140625" style="13"/>
    <col min="2813" max="2813" width="48.5703125" style="13" customWidth="1"/>
    <col min="2814" max="2814" width="18" style="13" customWidth="1"/>
    <col min="2815" max="2815" width="9" style="13" customWidth="1"/>
    <col min="2816" max="2817" width="9.140625" style="13" customWidth="1"/>
    <col min="2818" max="2818" width="10.42578125" style="13" bestFit="1" customWidth="1"/>
    <col min="2819" max="2820" width="9.140625" style="13" customWidth="1"/>
    <col min="2821" max="2821" width="13.85546875" style="13" customWidth="1"/>
    <col min="2822" max="2822" width="15.28515625" style="13" customWidth="1"/>
    <col min="2823" max="2823" width="13.5703125" style="13" customWidth="1"/>
    <col min="2824" max="2824" width="13.7109375" style="13" customWidth="1"/>
    <col min="2825" max="2825" width="14.42578125" style="13" customWidth="1"/>
    <col min="2826" max="3068" width="9.140625" style="13"/>
    <col min="3069" max="3069" width="48.5703125" style="13" customWidth="1"/>
    <col min="3070" max="3070" width="18" style="13" customWidth="1"/>
    <col min="3071" max="3071" width="9" style="13" customWidth="1"/>
    <col min="3072" max="3073" width="9.140625" style="13" customWidth="1"/>
    <col min="3074" max="3074" width="10.42578125" style="13" bestFit="1" customWidth="1"/>
    <col min="3075" max="3076" width="9.140625" style="13" customWidth="1"/>
    <col min="3077" max="3077" width="13.85546875" style="13" customWidth="1"/>
    <col min="3078" max="3078" width="15.28515625" style="13" customWidth="1"/>
    <col min="3079" max="3079" width="13.5703125" style="13" customWidth="1"/>
    <col min="3080" max="3080" width="13.7109375" style="13" customWidth="1"/>
    <col min="3081" max="3081" width="14.42578125" style="13" customWidth="1"/>
    <col min="3082" max="3324" width="9.140625" style="13"/>
    <col min="3325" max="3325" width="48.5703125" style="13" customWidth="1"/>
    <col min="3326" max="3326" width="18" style="13" customWidth="1"/>
    <col min="3327" max="3327" width="9" style="13" customWidth="1"/>
    <col min="3328" max="3329" width="9.140625" style="13" customWidth="1"/>
    <col min="3330" max="3330" width="10.42578125" style="13" bestFit="1" customWidth="1"/>
    <col min="3331" max="3332" width="9.140625" style="13" customWidth="1"/>
    <col min="3333" max="3333" width="13.85546875" style="13" customWidth="1"/>
    <col min="3334" max="3334" width="15.28515625" style="13" customWidth="1"/>
    <col min="3335" max="3335" width="13.5703125" style="13" customWidth="1"/>
    <col min="3336" max="3336" width="13.7109375" style="13" customWidth="1"/>
    <col min="3337" max="3337" width="14.42578125" style="13" customWidth="1"/>
    <col min="3338" max="3580" width="9.140625" style="13"/>
    <col min="3581" max="3581" width="48.5703125" style="13" customWidth="1"/>
    <col min="3582" max="3582" width="18" style="13" customWidth="1"/>
    <col min="3583" max="3583" width="9" style="13" customWidth="1"/>
    <col min="3584" max="3585" width="9.140625" style="13" customWidth="1"/>
    <col min="3586" max="3586" width="10.42578125" style="13" bestFit="1" customWidth="1"/>
    <col min="3587" max="3588" width="9.140625" style="13" customWidth="1"/>
    <col min="3589" max="3589" width="13.85546875" style="13" customWidth="1"/>
    <col min="3590" max="3590" width="15.28515625" style="13" customWidth="1"/>
    <col min="3591" max="3591" width="13.5703125" style="13" customWidth="1"/>
    <col min="3592" max="3592" width="13.7109375" style="13" customWidth="1"/>
    <col min="3593" max="3593" width="14.42578125" style="13" customWidth="1"/>
    <col min="3594" max="3836" width="9.140625" style="13"/>
    <col min="3837" max="3837" width="48.5703125" style="13" customWidth="1"/>
    <col min="3838" max="3838" width="18" style="13" customWidth="1"/>
    <col min="3839" max="3839" width="9" style="13" customWidth="1"/>
    <col min="3840" max="3841" width="9.140625" style="13" customWidth="1"/>
    <col min="3842" max="3842" width="10.42578125" style="13" bestFit="1" customWidth="1"/>
    <col min="3843" max="3844" width="9.140625" style="13" customWidth="1"/>
    <col min="3845" max="3845" width="13.85546875" style="13" customWidth="1"/>
    <col min="3846" max="3846" width="15.28515625" style="13" customWidth="1"/>
    <col min="3847" max="3847" width="13.5703125" style="13" customWidth="1"/>
    <col min="3848" max="3848" width="13.7109375" style="13" customWidth="1"/>
    <col min="3849" max="3849" width="14.42578125" style="13" customWidth="1"/>
    <col min="3850" max="4092" width="9.140625" style="13"/>
    <col min="4093" max="4093" width="48.5703125" style="13" customWidth="1"/>
    <col min="4094" max="4094" width="18" style="13" customWidth="1"/>
    <col min="4095" max="4095" width="9" style="13" customWidth="1"/>
    <col min="4096" max="4097" width="9.140625" style="13" customWidth="1"/>
    <col min="4098" max="4098" width="10.42578125" style="13" bestFit="1" customWidth="1"/>
    <col min="4099" max="4100" width="9.140625" style="13" customWidth="1"/>
    <col min="4101" max="4101" width="13.85546875" style="13" customWidth="1"/>
    <col min="4102" max="4102" width="15.28515625" style="13" customWidth="1"/>
    <col min="4103" max="4103" width="13.5703125" style="13" customWidth="1"/>
    <col min="4104" max="4104" width="13.7109375" style="13" customWidth="1"/>
    <col min="4105" max="4105" width="14.42578125" style="13" customWidth="1"/>
    <col min="4106" max="4348" width="9.140625" style="13"/>
    <col min="4349" max="4349" width="48.5703125" style="13" customWidth="1"/>
    <col min="4350" max="4350" width="18" style="13" customWidth="1"/>
    <col min="4351" max="4351" width="9" style="13" customWidth="1"/>
    <col min="4352" max="4353" width="9.140625" style="13" customWidth="1"/>
    <col min="4354" max="4354" width="10.42578125" style="13" bestFit="1" customWidth="1"/>
    <col min="4355" max="4356" width="9.140625" style="13" customWidth="1"/>
    <col min="4357" max="4357" width="13.85546875" style="13" customWidth="1"/>
    <col min="4358" max="4358" width="15.28515625" style="13" customWidth="1"/>
    <col min="4359" max="4359" width="13.5703125" style="13" customWidth="1"/>
    <col min="4360" max="4360" width="13.7109375" style="13" customWidth="1"/>
    <col min="4361" max="4361" width="14.42578125" style="13" customWidth="1"/>
    <col min="4362" max="4604" width="9.140625" style="13"/>
    <col min="4605" max="4605" width="48.5703125" style="13" customWidth="1"/>
    <col min="4606" max="4606" width="18" style="13" customWidth="1"/>
    <col min="4607" max="4607" width="9" style="13" customWidth="1"/>
    <col min="4608" max="4609" width="9.140625" style="13" customWidth="1"/>
    <col min="4610" max="4610" width="10.42578125" style="13" bestFit="1" customWidth="1"/>
    <col min="4611" max="4612" width="9.140625" style="13" customWidth="1"/>
    <col min="4613" max="4613" width="13.85546875" style="13" customWidth="1"/>
    <col min="4614" max="4614" width="15.28515625" style="13" customWidth="1"/>
    <col min="4615" max="4615" width="13.5703125" style="13" customWidth="1"/>
    <col min="4616" max="4616" width="13.7109375" style="13" customWidth="1"/>
    <col min="4617" max="4617" width="14.42578125" style="13" customWidth="1"/>
    <col min="4618" max="4860" width="9.140625" style="13"/>
    <col min="4861" max="4861" width="48.5703125" style="13" customWidth="1"/>
    <col min="4862" max="4862" width="18" style="13" customWidth="1"/>
    <col min="4863" max="4863" width="9" style="13" customWidth="1"/>
    <col min="4864" max="4865" width="9.140625" style="13" customWidth="1"/>
    <col min="4866" max="4866" width="10.42578125" style="13" bestFit="1" customWidth="1"/>
    <col min="4867" max="4868" width="9.140625" style="13" customWidth="1"/>
    <col min="4869" max="4869" width="13.85546875" style="13" customWidth="1"/>
    <col min="4870" max="4870" width="15.28515625" style="13" customWidth="1"/>
    <col min="4871" max="4871" width="13.5703125" style="13" customWidth="1"/>
    <col min="4872" max="4872" width="13.7109375" style="13" customWidth="1"/>
    <col min="4873" max="4873" width="14.42578125" style="13" customWidth="1"/>
    <col min="4874" max="5116" width="9.140625" style="13"/>
    <col min="5117" max="5117" width="48.5703125" style="13" customWidth="1"/>
    <col min="5118" max="5118" width="18" style="13" customWidth="1"/>
    <col min="5119" max="5119" width="9" style="13" customWidth="1"/>
    <col min="5120" max="5121" width="9.140625" style="13" customWidth="1"/>
    <col min="5122" max="5122" width="10.42578125" style="13" bestFit="1" customWidth="1"/>
    <col min="5123" max="5124" width="9.140625" style="13" customWidth="1"/>
    <col min="5125" max="5125" width="13.85546875" style="13" customWidth="1"/>
    <col min="5126" max="5126" width="15.28515625" style="13" customWidth="1"/>
    <col min="5127" max="5127" width="13.5703125" style="13" customWidth="1"/>
    <col min="5128" max="5128" width="13.7109375" style="13" customWidth="1"/>
    <col min="5129" max="5129" width="14.42578125" style="13" customWidth="1"/>
    <col min="5130" max="5372" width="9.140625" style="13"/>
    <col min="5373" max="5373" width="48.5703125" style="13" customWidth="1"/>
    <col min="5374" max="5374" width="18" style="13" customWidth="1"/>
    <col min="5375" max="5375" width="9" style="13" customWidth="1"/>
    <col min="5376" max="5377" width="9.140625" style="13" customWidth="1"/>
    <col min="5378" max="5378" width="10.42578125" style="13" bestFit="1" customWidth="1"/>
    <col min="5379" max="5380" width="9.140625" style="13" customWidth="1"/>
    <col min="5381" max="5381" width="13.85546875" style="13" customWidth="1"/>
    <col min="5382" max="5382" width="15.28515625" style="13" customWidth="1"/>
    <col min="5383" max="5383" width="13.5703125" style="13" customWidth="1"/>
    <col min="5384" max="5384" width="13.7109375" style="13" customWidth="1"/>
    <col min="5385" max="5385" width="14.42578125" style="13" customWidth="1"/>
    <col min="5386" max="5628" width="9.140625" style="13"/>
    <col min="5629" max="5629" width="48.5703125" style="13" customWidth="1"/>
    <col min="5630" max="5630" width="18" style="13" customWidth="1"/>
    <col min="5631" max="5631" width="9" style="13" customWidth="1"/>
    <col min="5632" max="5633" width="9.140625" style="13" customWidth="1"/>
    <col min="5634" max="5634" width="10.42578125" style="13" bestFit="1" customWidth="1"/>
    <col min="5635" max="5636" width="9.140625" style="13" customWidth="1"/>
    <col min="5637" max="5637" width="13.85546875" style="13" customWidth="1"/>
    <col min="5638" max="5638" width="15.28515625" style="13" customWidth="1"/>
    <col min="5639" max="5639" width="13.5703125" style="13" customWidth="1"/>
    <col min="5640" max="5640" width="13.7109375" style="13" customWidth="1"/>
    <col min="5641" max="5641" width="14.42578125" style="13" customWidth="1"/>
    <col min="5642" max="5884" width="9.140625" style="13"/>
    <col min="5885" max="5885" width="48.5703125" style="13" customWidth="1"/>
    <col min="5886" max="5886" width="18" style="13" customWidth="1"/>
    <col min="5887" max="5887" width="9" style="13" customWidth="1"/>
    <col min="5888" max="5889" width="9.140625" style="13" customWidth="1"/>
    <col min="5890" max="5890" width="10.42578125" style="13" bestFit="1" customWidth="1"/>
    <col min="5891" max="5892" width="9.140625" style="13" customWidth="1"/>
    <col min="5893" max="5893" width="13.85546875" style="13" customWidth="1"/>
    <col min="5894" max="5894" width="15.28515625" style="13" customWidth="1"/>
    <col min="5895" max="5895" width="13.5703125" style="13" customWidth="1"/>
    <col min="5896" max="5896" width="13.7109375" style="13" customWidth="1"/>
    <col min="5897" max="5897" width="14.42578125" style="13" customWidth="1"/>
    <col min="5898" max="6140" width="9.140625" style="13"/>
    <col min="6141" max="6141" width="48.5703125" style="13" customWidth="1"/>
    <col min="6142" max="6142" width="18" style="13" customWidth="1"/>
    <col min="6143" max="6143" width="9" style="13" customWidth="1"/>
    <col min="6144" max="6145" width="9.140625" style="13" customWidth="1"/>
    <col min="6146" max="6146" width="10.42578125" style="13" bestFit="1" customWidth="1"/>
    <col min="6147" max="6148" width="9.140625" style="13" customWidth="1"/>
    <col min="6149" max="6149" width="13.85546875" style="13" customWidth="1"/>
    <col min="6150" max="6150" width="15.28515625" style="13" customWidth="1"/>
    <col min="6151" max="6151" width="13.5703125" style="13" customWidth="1"/>
    <col min="6152" max="6152" width="13.7109375" style="13" customWidth="1"/>
    <col min="6153" max="6153" width="14.42578125" style="13" customWidth="1"/>
    <col min="6154" max="6396" width="9.140625" style="13"/>
    <col min="6397" max="6397" width="48.5703125" style="13" customWidth="1"/>
    <col min="6398" max="6398" width="18" style="13" customWidth="1"/>
    <col min="6399" max="6399" width="9" style="13" customWidth="1"/>
    <col min="6400" max="6401" width="9.140625" style="13" customWidth="1"/>
    <col min="6402" max="6402" width="10.42578125" style="13" bestFit="1" customWidth="1"/>
    <col min="6403" max="6404" width="9.140625" style="13" customWidth="1"/>
    <col min="6405" max="6405" width="13.85546875" style="13" customWidth="1"/>
    <col min="6406" max="6406" width="15.28515625" style="13" customWidth="1"/>
    <col min="6407" max="6407" width="13.5703125" style="13" customWidth="1"/>
    <col min="6408" max="6408" width="13.7109375" style="13" customWidth="1"/>
    <col min="6409" max="6409" width="14.42578125" style="13" customWidth="1"/>
    <col min="6410" max="6652" width="9.140625" style="13"/>
    <col min="6653" max="6653" width="48.5703125" style="13" customWidth="1"/>
    <col min="6654" max="6654" width="18" style="13" customWidth="1"/>
    <col min="6655" max="6655" width="9" style="13" customWidth="1"/>
    <col min="6656" max="6657" width="9.140625" style="13" customWidth="1"/>
    <col min="6658" max="6658" width="10.42578125" style="13" bestFit="1" customWidth="1"/>
    <col min="6659" max="6660" width="9.140625" style="13" customWidth="1"/>
    <col min="6661" max="6661" width="13.85546875" style="13" customWidth="1"/>
    <col min="6662" max="6662" width="15.28515625" style="13" customWidth="1"/>
    <col min="6663" max="6663" width="13.5703125" style="13" customWidth="1"/>
    <col min="6664" max="6664" width="13.7109375" style="13" customWidth="1"/>
    <col min="6665" max="6665" width="14.42578125" style="13" customWidth="1"/>
    <col min="6666" max="6908" width="9.140625" style="13"/>
    <col min="6909" max="6909" width="48.5703125" style="13" customWidth="1"/>
    <col min="6910" max="6910" width="18" style="13" customWidth="1"/>
    <col min="6911" max="6911" width="9" style="13" customWidth="1"/>
    <col min="6912" max="6913" width="9.140625" style="13" customWidth="1"/>
    <col min="6914" max="6914" width="10.42578125" style="13" bestFit="1" customWidth="1"/>
    <col min="6915" max="6916" width="9.140625" style="13" customWidth="1"/>
    <col min="6917" max="6917" width="13.85546875" style="13" customWidth="1"/>
    <col min="6918" max="6918" width="15.28515625" style="13" customWidth="1"/>
    <col min="6919" max="6919" width="13.5703125" style="13" customWidth="1"/>
    <col min="6920" max="6920" width="13.7109375" style="13" customWidth="1"/>
    <col min="6921" max="6921" width="14.42578125" style="13" customWidth="1"/>
    <col min="6922" max="7164" width="9.140625" style="13"/>
    <col min="7165" max="7165" width="48.5703125" style="13" customWidth="1"/>
    <col min="7166" max="7166" width="18" style="13" customWidth="1"/>
    <col min="7167" max="7167" width="9" style="13" customWidth="1"/>
    <col min="7168" max="7169" width="9.140625" style="13" customWidth="1"/>
    <col min="7170" max="7170" width="10.42578125" style="13" bestFit="1" customWidth="1"/>
    <col min="7171" max="7172" width="9.140625" style="13" customWidth="1"/>
    <col min="7173" max="7173" width="13.85546875" style="13" customWidth="1"/>
    <col min="7174" max="7174" width="15.28515625" style="13" customWidth="1"/>
    <col min="7175" max="7175" width="13.5703125" style="13" customWidth="1"/>
    <col min="7176" max="7176" width="13.7109375" style="13" customWidth="1"/>
    <col min="7177" max="7177" width="14.42578125" style="13" customWidth="1"/>
    <col min="7178" max="7420" width="9.140625" style="13"/>
    <col min="7421" max="7421" width="48.5703125" style="13" customWidth="1"/>
    <col min="7422" max="7422" width="18" style="13" customWidth="1"/>
    <col min="7423" max="7423" width="9" style="13" customWidth="1"/>
    <col min="7424" max="7425" width="9.140625" style="13" customWidth="1"/>
    <col min="7426" max="7426" width="10.42578125" style="13" bestFit="1" customWidth="1"/>
    <col min="7427" max="7428" width="9.140625" style="13" customWidth="1"/>
    <col min="7429" max="7429" width="13.85546875" style="13" customWidth="1"/>
    <col min="7430" max="7430" width="15.28515625" style="13" customWidth="1"/>
    <col min="7431" max="7431" width="13.5703125" style="13" customWidth="1"/>
    <col min="7432" max="7432" width="13.7109375" style="13" customWidth="1"/>
    <col min="7433" max="7433" width="14.42578125" style="13" customWidth="1"/>
    <col min="7434" max="7676" width="9.140625" style="13"/>
    <col min="7677" max="7677" width="48.5703125" style="13" customWidth="1"/>
    <col min="7678" max="7678" width="18" style="13" customWidth="1"/>
    <col min="7679" max="7679" width="9" style="13" customWidth="1"/>
    <col min="7680" max="7681" width="9.140625" style="13" customWidth="1"/>
    <col min="7682" max="7682" width="10.42578125" style="13" bestFit="1" customWidth="1"/>
    <col min="7683" max="7684" width="9.140625" style="13" customWidth="1"/>
    <col min="7685" max="7685" width="13.85546875" style="13" customWidth="1"/>
    <col min="7686" max="7686" width="15.28515625" style="13" customWidth="1"/>
    <col min="7687" max="7687" width="13.5703125" style="13" customWidth="1"/>
    <col min="7688" max="7688" width="13.7109375" style="13" customWidth="1"/>
    <col min="7689" max="7689" width="14.42578125" style="13" customWidth="1"/>
    <col min="7690" max="7932" width="9.140625" style="13"/>
    <col min="7933" max="7933" width="48.5703125" style="13" customWidth="1"/>
    <col min="7934" max="7934" width="18" style="13" customWidth="1"/>
    <col min="7935" max="7935" width="9" style="13" customWidth="1"/>
    <col min="7936" max="7937" width="9.140625" style="13" customWidth="1"/>
    <col min="7938" max="7938" width="10.42578125" style="13" bestFit="1" customWidth="1"/>
    <col min="7939" max="7940" width="9.140625" style="13" customWidth="1"/>
    <col min="7941" max="7941" width="13.85546875" style="13" customWidth="1"/>
    <col min="7942" max="7942" width="15.28515625" style="13" customWidth="1"/>
    <col min="7943" max="7943" width="13.5703125" style="13" customWidth="1"/>
    <col min="7944" max="7944" width="13.7109375" style="13" customWidth="1"/>
    <col min="7945" max="7945" width="14.42578125" style="13" customWidth="1"/>
    <col min="7946" max="8188" width="9.140625" style="13"/>
    <col min="8189" max="8189" width="48.5703125" style="13" customWidth="1"/>
    <col min="8190" max="8190" width="18" style="13" customWidth="1"/>
    <col min="8191" max="8191" width="9" style="13" customWidth="1"/>
    <col min="8192" max="8193" width="9.140625" style="13" customWidth="1"/>
    <col min="8194" max="8194" width="10.42578125" style="13" bestFit="1" customWidth="1"/>
    <col min="8195" max="8196" width="9.140625" style="13" customWidth="1"/>
    <col min="8197" max="8197" width="13.85546875" style="13" customWidth="1"/>
    <col min="8198" max="8198" width="15.28515625" style="13" customWidth="1"/>
    <col min="8199" max="8199" width="13.5703125" style="13" customWidth="1"/>
    <col min="8200" max="8200" width="13.7109375" style="13" customWidth="1"/>
    <col min="8201" max="8201" width="14.42578125" style="13" customWidth="1"/>
    <col min="8202" max="8444" width="9.140625" style="13"/>
    <col min="8445" max="8445" width="48.5703125" style="13" customWidth="1"/>
    <col min="8446" max="8446" width="18" style="13" customWidth="1"/>
    <col min="8447" max="8447" width="9" style="13" customWidth="1"/>
    <col min="8448" max="8449" width="9.140625" style="13" customWidth="1"/>
    <col min="8450" max="8450" width="10.42578125" style="13" bestFit="1" customWidth="1"/>
    <col min="8451" max="8452" width="9.140625" style="13" customWidth="1"/>
    <col min="8453" max="8453" width="13.85546875" style="13" customWidth="1"/>
    <col min="8454" max="8454" width="15.28515625" style="13" customWidth="1"/>
    <col min="8455" max="8455" width="13.5703125" style="13" customWidth="1"/>
    <col min="8456" max="8456" width="13.7109375" style="13" customWidth="1"/>
    <col min="8457" max="8457" width="14.42578125" style="13" customWidth="1"/>
    <col min="8458" max="8700" width="9.140625" style="13"/>
    <col min="8701" max="8701" width="48.5703125" style="13" customWidth="1"/>
    <col min="8702" max="8702" width="18" style="13" customWidth="1"/>
    <col min="8703" max="8703" width="9" style="13" customWidth="1"/>
    <col min="8704" max="8705" width="9.140625" style="13" customWidth="1"/>
    <col min="8706" max="8706" width="10.42578125" style="13" bestFit="1" customWidth="1"/>
    <col min="8707" max="8708" width="9.140625" style="13" customWidth="1"/>
    <col min="8709" max="8709" width="13.85546875" style="13" customWidth="1"/>
    <col min="8710" max="8710" width="15.28515625" style="13" customWidth="1"/>
    <col min="8711" max="8711" width="13.5703125" style="13" customWidth="1"/>
    <col min="8712" max="8712" width="13.7109375" style="13" customWidth="1"/>
    <col min="8713" max="8713" width="14.42578125" style="13" customWidth="1"/>
    <col min="8714" max="8956" width="9.140625" style="13"/>
    <col min="8957" max="8957" width="48.5703125" style="13" customWidth="1"/>
    <col min="8958" max="8958" width="18" style="13" customWidth="1"/>
    <col min="8959" max="8959" width="9" style="13" customWidth="1"/>
    <col min="8960" max="8961" width="9.140625" style="13" customWidth="1"/>
    <col min="8962" max="8962" width="10.42578125" style="13" bestFit="1" customWidth="1"/>
    <col min="8963" max="8964" width="9.140625" style="13" customWidth="1"/>
    <col min="8965" max="8965" width="13.85546875" style="13" customWidth="1"/>
    <col min="8966" max="8966" width="15.28515625" style="13" customWidth="1"/>
    <col min="8967" max="8967" width="13.5703125" style="13" customWidth="1"/>
    <col min="8968" max="8968" width="13.7109375" style="13" customWidth="1"/>
    <col min="8969" max="8969" width="14.42578125" style="13" customWidth="1"/>
    <col min="8970" max="9212" width="9.140625" style="13"/>
    <col min="9213" max="9213" width="48.5703125" style="13" customWidth="1"/>
    <col min="9214" max="9214" width="18" style="13" customWidth="1"/>
    <col min="9215" max="9215" width="9" style="13" customWidth="1"/>
    <col min="9216" max="9217" width="9.140625" style="13" customWidth="1"/>
    <col min="9218" max="9218" width="10.42578125" style="13" bestFit="1" customWidth="1"/>
    <col min="9219" max="9220" width="9.140625" style="13" customWidth="1"/>
    <col min="9221" max="9221" width="13.85546875" style="13" customWidth="1"/>
    <col min="9222" max="9222" width="15.28515625" style="13" customWidth="1"/>
    <col min="9223" max="9223" width="13.5703125" style="13" customWidth="1"/>
    <col min="9224" max="9224" width="13.7109375" style="13" customWidth="1"/>
    <col min="9225" max="9225" width="14.42578125" style="13" customWidth="1"/>
    <col min="9226" max="9468" width="9.140625" style="13"/>
    <col min="9469" max="9469" width="48.5703125" style="13" customWidth="1"/>
    <col min="9470" max="9470" width="18" style="13" customWidth="1"/>
    <col min="9471" max="9471" width="9" style="13" customWidth="1"/>
    <col min="9472" max="9473" width="9.140625" style="13" customWidth="1"/>
    <col min="9474" max="9474" width="10.42578125" style="13" bestFit="1" customWidth="1"/>
    <col min="9475" max="9476" width="9.140625" style="13" customWidth="1"/>
    <col min="9477" max="9477" width="13.85546875" style="13" customWidth="1"/>
    <col min="9478" max="9478" width="15.28515625" style="13" customWidth="1"/>
    <col min="9479" max="9479" width="13.5703125" style="13" customWidth="1"/>
    <col min="9480" max="9480" width="13.7109375" style="13" customWidth="1"/>
    <col min="9481" max="9481" width="14.42578125" style="13" customWidth="1"/>
    <col min="9482" max="9724" width="9.140625" style="13"/>
    <col min="9725" max="9725" width="48.5703125" style="13" customWidth="1"/>
    <col min="9726" max="9726" width="18" style="13" customWidth="1"/>
    <col min="9727" max="9727" width="9" style="13" customWidth="1"/>
    <col min="9728" max="9729" width="9.140625" style="13" customWidth="1"/>
    <col min="9730" max="9730" width="10.42578125" style="13" bestFit="1" customWidth="1"/>
    <col min="9731" max="9732" width="9.140625" style="13" customWidth="1"/>
    <col min="9733" max="9733" width="13.85546875" style="13" customWidth="1"/>
    <col min="9734" max="9734" width="15.28515625" style="13" customWidth="1"/>
    <col min="9735" max="9735" width="13.5703125" style="13" customWidth="1"/>
    <col min="9736" max="9736" width="13.7109375" style="13" customWidth="1"/>
    <col min="9737" max="9737" width="14.42578125" style="13" customWidth="1"/>
    <col min="9738" max="9980" width="9.140625" style="13"/>
    <col min="9981" max="9981" width="48.5703125" style="13" customWidth="1"/>
    <col min="9982" max="9982" width="18" style="13" customWidth="1"/>
    <col min="9983" max="9983" width="9" style="13" customWidth="1"/>
    <col min="9984" max="9985" width="9.140625" style="13" customWidth="1"/>
    <col min="9986" max="9986" width="10.42578125" style="13" bestFit="1" customWidth="1"/>
    <col min="9987" max="9988" width="9.140625" style="13" customWidth="1"/>
    <col min="9989" max="9989" width="13.85546875" style="13" customWidth="1"/>
    <col min="9990" max="9990" width="15.28515625" style="13" customWidth="1"/>
    <col min="9991" max="9991" width="13.5703125" style="13" customWidth="1"/>
    <col min="9992" max="9992" width="13.7109375" style="13" customWidth="1"/>
    <col min="9993" max="9993" width="14.42578125" style="13" customWidth="1"/>
    <col min="9994" max="10236" width="9.140625" style="13"/>
    <col min="10237" max="10237" width="48.5703125" style="13" customWidth="1"/>
    <col min="10238" max="10238" width="18" style="13" customWidth="1"/>
    <col min="10239" max="10239" width="9" style="13" customWidth="1"/>
    <col min="10240" max="10241" width="9.140625" style="13" customWidth="1"/>
    <col min="10242" max="10242" width="10.42578125" style="13" bestFit="1" customWidth="1"/>
    <col min="10243" max="10244" width="9.140625" style="13" customWidth="1"/>
    <col min="10245" max="10245" width="13.85546875" style="13" customWidth="1"/>
    <col min="10246" max="10246" width="15.28515625" style="13" customWidth="1"/>
    <col min="10247" max="10247" width="13.5703125" style="13" customWidth="1"/>
    <col min="10248" max="10248" width="13.7109375" style="13" customWidth="1"/>
    <col min="10249" max="10249" width="14.42578125" style="13" customWidth="1"/>
    <col min="10250" max="10492" width="9.140625" style="13"/>
    <col min="10493" max="10493" width="48.5703125" style="13" customWidth="1"/>
    <col min="10494" max="10494" width="18" style="13" customWidth="1"/>
    <col min="10495" max="10495" width="9" style="13" customWidth="1"/>
    <col min="10496" max="10497" width="9.140625" style="13" customWidth="1"/>
    <col min="10498" max="10498" width="10.42578125" style="13" bestFit="1" customWidth="1"/>
    <col min="10499" max="10500" width="9.140625" style="13" customWidth="1"/>
    <col min="10501" max="10501" width="13.85546875" style="13" customWidth="1"/>
    <col min="10502" max="10502" width="15.28515625" style="13" customWidth="1"/>
    <col min="10503" max="10503" width="13.5703125" style="13" customWidth="1"/>
    <col min="10504" max="10504" width="13.7109375" style="13" customWidth="1"/>
    <col min="10505" max="10505" width="14.42578125" style="13" customWidth="1"/>
    <col min="10506" max="10748" width="9.140625" style="13"/>
    <col min="10749" max="10749" width="48.5703125" style="13" customWidth="1"/>
    <col min="10750" max="10750" width="18" style="13" customWidth="1"/>
    <col min="10751" max="10751" width="9" style="13" customWidth="1"/>
    <col min="10752" max="10753" width="9.140625" style="13" customWidth="1"/>
    <col min="10754" max="10754" width="10.42578125" style="13" bestFit="1" customWidth="1"/>
    <col min="10755" max="10756" width="9.140625" style="13" customWidth="1"/>
    <col min="10757" max="10757" width="13.85546875" style="13" customWidth="1"/>
    <col min="10758" max="10758" width="15.28515625" style="13" customWidth="1"/>
    <col min="10759" max="10759" width="13.5703125" style="13" customWidth="1"/>
    <col min="10760" max="10760" width="13.7109375" style="13" customWidth="1"/>
    <col min="10761" max="10761" width="14.42578125" style="13" customWidth="1"/>
    <col min="10762" max="11004" width="9.140625" style="13"/>
    <col min="11005" max="11005" width="48.5703125" style="13" customWidth="1"/>
    <col min="11006" max="11006" width="18" style="13" customWidth="1"/>
    <col min="11007" max="11007" width="9" style="13" customWidth="1"/>
    <col min="11008" max="11009" width="9.140625" style="13" customWidth="1"/>
    <col min="11010" max="11010" width="10.42578125" style="13" bestFit="1" customWidth="1"/>
    <col min="11011" max="11012" width="9.140625" style="13" customWidth="1"/>
    <col min="11013" max="11013" width="13.85546875" style="13" customWidth="1"/>
    <col min="11014" max="11014" width="15.28515625" style="13" customWidth="1"/>
    <col min="11015" max="11015" width="13.5703125" style="13" customWidth="1"/>
    <col min="11016" max="11016" width="13.7109375" style="13" customWidth="1"/>
    <col min="11017" max="11017" width="14.42578125" style="13" customWidth="1"/>
    <col min="11018" max="11260" width="9.140625" style="13"/>
    <col min="11261" max="11261" width="48.5703125" style="13" customWidth="1"/>
    <col min="11262" max="11262" width="18" style="13" customWidth="1"/>
    <col min="11263" max="11263" width="9" style="13" customWidth="1"/>
    <col min="11264" max="11265" width="9.140625" style="13" customWidth="1"/>
    <col min="11266" max="11266" width="10.42578125" style="13" bestFit="1" customWidth="1"/>
    <col min="11267" max="11268" width="9.140625" style="13" customWidth="1"/>
    <col min="11269" max="11269" width="13.85546875" style="13" customWidth="1"/>
    <col min="11270" max="11270" width="15.28515625" style="13" customWidth="1"/>
    <col min="11271" max="11271" width="13.5703125" style="13" customWidth="1"/>
    <col min="11272" max="11272" width="13.7109375" style="13" customWidth="1"/>
    <col min="11273" max="11273" width="14.42578125" style="13" customWidth="1"/>
    <col min="11274" max="11516" width="9.140625" style="13"/>
    <col min="11517" max="11517" width="48.5703125" style="13" customWidth="1"/>
    <col min="11518" max="11518" width="18" style="13" customWidth="1"/>
    <col min="11519" max="11519" width="9" style="13" customWidth="1"/>
    <col min="11520" max="11521" width="9.140625" style="13" customWidth="1"/>
    <col min="11522" max="11522" width="10.42578125" style="13" bestFit="1" customWidth="1"/>
    <col min="11523" max="11524" width="9.140625" style="13" customWidth="1"/>
    <col min="11525" max="11525" width="13.85546875" style="13" customWidth="1"/>
    <col min="11526" max="11526" width="15.28515625" style="13" customWidth="1"/>
    <col min="11527" max="11527" width="13.5703125" style="13" customWidth="1"/>
    <col min="11528" max="11528" width="13.7109375" style="13" customWidth="1"/>
    <col min="11529" max="11529" width="14.42578125" style="13" customWidth="1"/>
    <col min="11530" max="11772" width="9.140625" style="13"/>
    <col min="11773" max="11773" width="48.5703125" style="13" customWidth="1"/>
    <col min="11774" max="11774" width="18" style="13" customWidth="1"/>
    <col min="11775" max="11775" width="9" style="13" customWidth="1"/>
    <col min="11776" max="11777" width="9.140625" style="13" customWidth="1"/>
    <col min="11778" max="11778" width="10.42578125" style="13" bestFit="1" customWidth="1"/>
    <col min="11779" max="11780" width="9.140625" style="13" customWidth="1"/>
    <col min="11781" max="11781" width="13.85546875" style="13" customWidth="1"/>
    <col min="11782" max="11782" width="15.28515625" style="13" customWidth="1"/>
    <col min="11783" max="11783" width="13.5703125" style="13" customWidth="1"/>
    <col min="11784" max="11784" width="13.7109375" style="13" customWidth="1"/>
    <col min="11785" max="11785" width="14.42578125" style="13" customWidth="1"/>
    <col min="11786" max="12028" width="9.140625" style="13"/>
    <col min="12029" max="12029" width="48.5703125" style="13" customWidth="1"/>
    <col min="12030" max="12030" width="18" style="13" customWidth="1"/>
    <col min="12031" max="12031" width="9" style="13" customWidth="1"/>
    <col min="12032" max="12033" width="9.140625" style="13" customWidth="1"/>
    <col min="12034" max="12034" width="10.42578125" style="13" bestFit="1" customWidth="1"/>
    <col min="12035" max="12036" width="9.140625" style="13" customWidth="1"/>
    <col min="12037" max="12037" width="13.85546875" style="13" customWidth="1"/>
    <col min="12038" max="12038" width="15.28515625" style="13" customWidth="1"/>
    <col min="12039" max="12039" width="13.5703125" style="13" customWidth="1"/>
    <col min="12040" max="12040" width="13.7109375" style="13" customWidth="1"/>
    <col min="12041" max="12041" width="14.42578125" style="13" customWidth="1"/>
    <col min="12042" max="12284" width="9.140625" style="13"/>
    <col min="12285" max="12285" width="48.5703125" style="13" customWidth="1"/>
    <col min="12286" max="12286" width="18" style="13" customWidth="1"/>
    <col min="12287" max="12287" width="9" style="13" customWidth="1"/>
    <col min="12288" max="12289" width="9.140625" style="13" customWidth="1"/>
    <col min="12290" max="12290" width="10.42578125" style="13" bestFit="1" customWidth="1"/>
    <col min="12291" max="12292" width="9.140625" style="13" customWidth="1"/>
    <col min="12293" max="12293" width="13.85546875" style="13" customWidth="1"/>
    <col min="12294" max="12294" width="15.28515625" style="13" customWidth="1"/>
    <col min="12295" max="12295" width="13.5703125" style="13" customWidth="1"/>
    <col min="12296" max="12296" width="13.7109375" style="13" customWidth="1"/>
    <col min="12297" max="12297" width="14.42578125" style="13" customWidth="1"/>
    <col min="12298" max="12540" width="9.140625" style="13"/>
    <col min="12541" max="12541" width="48.5703125" style="13" customWidth="1"/>
    <col min="12542" max="12542" width="18" style="13" customWidth="1"/>
    <col min="12543" max="12543" width="9" style="13" customWidth="1"/>
    <col min="12544" max="12545" width="9.140625" style="13" customWidth="1"/>
    <col min="12546" max="12546" width="10.42578125" style="13" bestFit="1" customWidth="1"/>
    <col min="12547" max="12548" width="9.140625" style="13" customWidth="1"/>
    <col min="12549" max="12549" width="13.85546875" style="13" customWidth="1"/>
    <col min="12550" max="12550" width="15.28515625" style="13" customWidth="1"/>
    <col min="12551" max="12551" width="13.5703125" style="13" customWidth="1"/>
    <col min="12552" max="12552" width="13.7109375" style="13" customWidth="1"/>
    <col min="12553" max="12553" width="14.42578125" style="13" customWidth="1"/>
    <col min="12554" max="12796" width="9.140625" style="13"/>
    <col min="12797" max="12797" width="48.5703125" style="13" customWidth="1"/>
    <col min="12798" max="12798" width="18" style="13" customWidth="1"/>
    <col min="12799" max="12799" width="9" style="13" customWidth="1"/>
    <col min="12800" max="12801" width="9.140625" style="13" customWidth="1"/>
    <col min="12802" max="12802" width="10.42578125" style="13" bestFit="1" customWidth="1"/>
    <col min="12803" max="12804" width="9.140625" style="13" customWidth="1"/>
    <col min="12805" max="12805" width="13.85546875" style="13" customWidth="1"/>
    <col min="12806" max="12806" width="15.28515625" style="13" customWidth="1"/>
    <col min="12807" max="12807" width="13.5703125" style="13" customWidth="1"/>
    <col min="12808" max="12808" width="13.7109375" style="13" customWidth="1"/>
    <col min="12809" max="12809" width="14.42578125" style="13" customWidth="1"/>
    <col min="12810" max="13052" width="9.140625" style="13"/>
    <col min="13053" max="13053" width="48.5703125" style="13" customWidth="1"/>
    <col min="13054" max="13054" width="18" style="13" customWidth="1"/>
    <col min="13055" max="13055" width="9" style="13" customWidth="1"/>
    <col min="13056" max="13057" width="9.140625" style="13" customWidth="1"/>
    <col min="13058" max="13058" width="10.42578125" style="13" bestFit="1" customWidth="1"/>
    <col min="13059" max="13060" width="9.140625" style="13" customWidth="1"/>
    <col min="13061" max="13061" width="13.85546875" style="13" customWidth="1"/>
    <col min="13062" max="13062" width="15.28515625" style="13" customWidth="1"/>
    <col min="13063" max="13063" width="13.5703125" style="13" customWidth="1"/>
    <col min="13064" max="13064" width="13.7109375" style="13" customWidth="1"/>
    <col min="13065" max="13065" width="14.42578125" style="13" customWidth="1"/>
    <col min="13066" max="13308" width="9.140625" style="13"/>
    <col min="13309" max="13309" width="48.5703125" style="13" customWidth="1"/>
    <col min="13310" max="13310" width="18" style="13" customWidth="1"/>
    <col min="13311" max="13311" width="9" style="13" customWidth="1"/>
    <col min="13312" max="13313" width="9.140625" style="13" customWidth="1"/>
    <col min="13314" max="13314" width="10.42578125" style="13" bestFit="1" customWidth="1"/>
    <col min="13315" max="13316" width="9.140625" style="13" customWidth="1"/>
    <col min="13317" max="13317" width="13.85546875" style="13" customWidth="1"/>
    <col min="13318" max="13318" width="15.28515625" style="13" customWidth="1"/>
    <col min="13319" max="13319" width="13.5703125" style="13" customWidth="1"/>
    <col min="13320" max="13320" width="13.7109375" style="13" customWidth="1"/>
    <col min="13321" max="13321" width="14.42578125" style="13" customWidth="1"/>
    <col min="13322" max="13564" width="9.140625" style="13"/>
    <col min="13565" max="13565" width="48.5703125" style="13" customWidth="1"/>
    <col min="13566" max="13566" width="18" style="13" customWidth="1"/>
    <col min="13567" max="13567" width="9" style="13" customWidth="1"/>
    <col min="13568" max="13569" width="9.140625" style="13" customWidth="1"/>
    <col min="13570" max="13570" width="10.42578125" style="13" bestFit="1" customWidth="1"/>
    <col min="13571" max="13572" width="9.140625" style="13" customWidth="1"/>
    <col min="13573" max="13573" width="13.85546875" style="13" customWidth="1"/>
    <col min="13574" max="13574" width="15.28515625" style="13" customWidth="1"/>
    <col min="13575" max="13575" width="13.5703125" style="13" customWidth="1"/>
    <col min="13576" max="13576" width="13.7109375" style="13" customWidth="1"/>
    <col min="13577" max="13577" width="14.42578125" style="13" customWidth="1"/>
    <col min="13578" max="13820" width="9.140625" style="13"/>
    <col min="13821" max="13821" width="48.5703125" style="13" customWidth="1"/>
    <col min="13822" max="13822" width="18" style="13" customWidth="1"/>
    <col min="13823" max="13823" width="9" style="13" customWidth="1"/>
    <col min="13824" max="13825" width="9.140625" style="13" customWidth="1"/>
    <col min="13826" max="13826" width="10.42578125" style="13" bestFit="1" customWidth="1"/>
    <col min="13827" max="13828" width="9.140625" style="13" customWidth="1"/>
    <col min="13829" max="13829" width="13.85546875" style="13" customWidth="1"/>
    <col min="13830" max="13830" width="15.28515625" style="13" customWidth="1"/>
    <col min="13831" max="13831" width="13.5703125" style="13" customWidth="1"/>
    <col min="13832" max="13832" width="13.7109375" style="13" customWidth="1"/>
    <col min="13833" max="13833" width="14.42578125" style="13" customWidth="1"/>
    <col min="13834" max="14076" width="9.140625" style="13"/>
    <col min="14077" max="14077" width="48.5703125" style="13" customWidth="1"/>
    <col min="14078" max="14078" width="18" style="13" customWidth="1"/>
    <col min="14079" max="14079" width="9" style="13" customWidth="1"/>
    <col min="14080" max="14081" width="9.140625" style="13" customWidth="1"/>
    <col min="14082" max="14082" width="10.42578125" style="13" bestFit="1" customWidth="1"/>
    <col min="14083" max="14084" width="9.140625" style="13" customWidth="1"/>
    <col min="14085" max="14085" width="13.85546875" style="13" customWidth="1"/>
    <col min="14086" max="14086" width="15.28515625" style="13" customWidth="1"/>
    <col min="14087" max="14087" width="13.5703125" style="13" customWidth="1"/>
    <col min="14088" max="14088" width="13.7109375" style="13" customWidth="1"/>
    <col min="14089" max="14089" width="14.42578125" style="13" customWidth="1"/>
    <col min="14090" max="14332" width="9.140625" style="13"/>
    <col min="14333" max="14333" width="48.5703125" style="13" customWidth="1"/>
    <col min="14334" max="14334" width="18" style="13" customWidth="1"/>
    <col min="14335" max="14335" width="9" style="13" customWidth="1"/>
    <col min="14336" max="14337" width="9.140625" style="13" customWidth="1"/>
    <col min="14338" max="14338" width="10.42578125" style="13" bestFit="1" customWidth="1"/>
    <col min="14339" max="14340" width="9.140625" style="13" customWidth="1"/>
    <col min="14341" max="14341" width="13.85546875" style="13" customWidth="1"/>
    <col min="14342" max="14342" width="15.28515625" style="13" customWidth="1"/>
    <col min="14343" max="14343" width="13.5703125" style="13" customWidth="1"/>
    <col min="14344" max="14344" width="13.7109375" style="13" customWidth="1"/>
    <col min="14345" max="14345" width="14.42578125" style="13" customWidth="1"/>
    <col min="14346" max="14588" width="9.140625" style="13"/>
    <col min="14589" max="14589" width="48.5703125" style="13" customWidth="1"/>
    <col min="14590" max="14590" width="18" style="13" customWidth="1"/>
    <col min="14591" max="14591" width="9" style="13" customWidth="1"/>
    <col min="14592" max="14593" width="9.140625" style="13" customWidth="1"/>
    <col min="14594" max="14594" width="10.42578125" style="13" bestFit="1" customWidth="1"/>
    <col min="14595" max="14596" width="9.140625" style="13" customWidth="1"/>
    <col min="14597" max="14597" width="13.85546875" style="13" customWidth="1"/>
    <col min="14598" max="14598" width="15.28515625" style="13" customWidth="1"/>
    <col min="14599" max="14599" width="13.5703125" style="13" customWidth="1"/>
    <col min="14600" max="14600" width="13.7109375" style="13" customWidth="1"/>
    <col min="14601" max="14601" width="14.42578125" style="13" customWidth="1"/>
    <col min="14602" max="14844" width="9.140625" style="13"/>
    <col min="14845" max="14845" width="48.5703125" style="13" customWidth="1"/>
    <col min="14846" max="14846" width="18" style="13" customWidth="1"/>
    <col min="14847" max="14847" width="9" style="13" customWidth="1"/>
    <col min="14848" max="14849" width="9.140625" style="13" customWidth="1"/>
    <col min="14850" max="14850" width="10.42578125" style="13" bestFit="1" customWidth="1"/>
    <col min="14851" max="14852" width="9.140625" style="13" customWidth="1"/>
    <col min="14853" max="14853" width="13.85546875" style="13" customWidth="1"/>
    <col min="14854" max="14854" width="15.28515625" style="13" customWidth="1"/>
    <col min="14855" max="14855" width="13.5703125" style="13" customWidth="1"/>
    <col min="14856" max="14856" width="13.7109375" style="13" customWidth="1"/>
    <col min="14857" max="14857" width="14.42578125" style="13" customWidth="1"/>
    <col min="14858" max="15100" width="9.140625" style="13"/>
    <col min="15101" max="15101" width="48.5703125" style="13" customWidth="1"/>
    <col min="15102" max="15102" width="18" style="13" customWidth="1"/>
    <col min="15103" max="15103" width="9" style="13" customWidth="1"/>
    <col min="15104" max="15105" width="9.140625" style="13" customWidth="1"/>
    <col min="15106" max="15106" width="10.42578125" style="13" bestFit="1" customWidth="1"/>
    <col min="15107" max="15108" width="9.140625" style="13" customWidth="1"/>
    <col min="15109" max="15109" width="13.85546875" style="13" customWidth="1"/>
    <col min="15110" max="15110" width="15.28515625" style="13" customWidth="1"/>
    <col min="15111" max="15111" width="13.5703125" style="13" customWidth="1"/>
    <col min="15112" max="15112" width="13.7109375" style="13" customWidth="1"/>
    <col min="15113" max="15113" width="14.42578125" style="13" customWidth="1"/>
    <col min="15114" max="15356" width="9.140625" style="13"/>
    <col min="15357" max="15357" width="48.5703125" style="13" customWidth="1"/>
    <col min="15358" max="15358" width="18" style="13" customWidth="1"/>
    <col min="15359" max="15359" width="9" style="13" customWidth="1"/>
    <col min="15360" max="15361" width="9.140625" style="13" customWidth="1"/>
    <col min="15362" max="15362" width="10.42578125" style="13" bestFit="1" customWidth="1"/>
    <col min="15363" max="15364" width="9.140625" style="13" customWidth="1"/>
    <col min="15365" max="15365" width="13.85546875" style="13" customWidth="1"/>
    <col min="15366" max="15366" width="15.28515625" style="13" customWidth="1"/>
    <col min="15367" max="15367" width="13.5703125" style="13" customWidth="1"/>
    <col min="15368" max="15368" width="13.7109375" style="13" customWidth="1"/>
    <col min="15369" max="15369" width="14.42578125" style="13" customWidth="1"/>
    <col min="15370" max="15612" width="9.140625" style="13"/>
    <col min="15613" max="15613" width="48.5703125" style="13" customWidth="1"/>
    <col min="15614" max="15614" width="18" style="13" customWidth="1"/>
    <col min="15615" max="15615" width="9" style="13" customWidth="1"/>
    <col min="15616" max="15617" width="9.140625" style="13" customWidth="1"/>
    <col min="15618" max="15618" width="10.42578125" style="13" bestFit="1" customWidth="1"/>
    <col min="15619" max="15620" width="9.140625" style="13" customWidth="1"/>
    <col min="15621" max="15621" width="13.85546875" style="13" customWidth="1"/>
    <col min="15622" max="15622" width="15.28515625" style="13" customWidth="1"/>
    <col min="15623" max="15623" width="13.5703125" style="13" customWidth="1"/>
    <col min="15624" max="15624" width="13.7109375" style="13" customWidth="1"/>
    <col min="15625" max="15625" width="14.42578125" style="13" customWidth="1"/>
    <col min="15626" max="15868" width="9.140625" style="13"/>
    <col min="15869" max="15869" width="48.5703125" style="13" customWidth="1"/>
    <col min="15870" max="15870" width="18" style="13" customWidth="1"/>
    <col min="15871" max="15871" width="9" style="13" customWidth="1"/>
    <col min="15872" max="15873" width="9.140625" style="13" customWidth="1"/>
    <col min="15874" max="15874" width="10.42578125" style="13" bestFit="1" customWidth="1"/>
    <col min="15875" max="15876" width="9.140625" style="13" customWidth="1"/>
    <col min="15877" max="15877" width="13.85546875" style="13" customWidth="1"/>
    <col min="15878" max="15878" width="15.28515625" style="13" customWidth="1"/>
    <col min="15879" max="15879" width="13.5703125" style="13" customWidth="1"/>
    <col min="15880" max="15880" width="13.7109375" style="13" customWidth="1"/>
    <col min="15881" max="15881" width="14.42578125" style="13" customWidth="1"/>
    <col min="15882" max="16124" width="9.140625" style="13"/>
    <col min="16125" max="16125" width="48.5703125" style="13" customWidth="1"/>
    <col min="16126" max="16126" width="18" style="13" customWidth="1"/>
    <col min="16127" max="16127" width="9" style="13" customWidth="1"/>
    <col min="16128" max="16129" width="9.140625" style="13" customWidth="1"/>
    <col min="16130" max="16130" width="10.42578125" style="13" bestFit="1" customWidth="1"/>
    <col min="16131" max="16132" width="9.140625" style="13" customWidth="1"/>
    <col min="16133" max="16133" width="13.85546875" style="13" customWidth="1"/>
    <col min="16134" max="16134" width="15.28515625" style="13" customWidth="1"/>
    <col min="16135" max="16135" width="13.5703125" style="13" customWidth="1"/>
    <col min="16136" max="16136" width="13.7109375" style="13" customWidth="1"/>
    <col min="16137" max="16137" width="14.42578125" style="13" customWidth="1"/>
    <col min="16138" max="16384" width="9.140625" style="13"/>
  </cols>
  <sheetData>
    <row r="1" spans="1:26" s="87" customFormat="1" ht="63.7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93" t="s">
        <v>7</v>
      </c>
      <c r="I1" s="88" t="s">
        <v>250</v>
      </c>
      <c r="J1" s="2" t="s">
        <v>8</v>
      </c>
      <c r="K1" s="88" t="s">
        <v>249</v>
      </c>
      <c r="L1" s="2" t="s">
        <v>9</v>
      </c>
      <c r="M1" s="2" t="s">
        <v>248</v>
      </c>
      <c r="N1" s="1" t="s">
        <v>163</v>
      </c>
      <c r="O1" s="49" t="s">
        <v>164</v>
      </c>
      <c r="P1" s="49" t="s">
        <v>165</v>
      </c>
      <c r="Q1" s="49" t="s">
        <v>166</v>
      </c>
      <c r="R1" s="1" t="s">
        <v>167</v>
      </c>
      <c r="S1" s="49" t="s">
        <v>168</v>
      </c>
      <c r="T1" s="49" t="s">
        <v>169</v>
      </c>
      <c r="U1" s="2" t="s">
        <v>247</v>
      </c>
      <c r="V1" s="89" t="s">
        <v>246</v>
      </c>
      <c r="W1" s="2" t="s">
        <v>253</v>
      </c>
      <c r="X1" s="2" t="s">
        <v>244</v>
      </c>
      <c r="Y1" s="102" t="s">
        <v>260</v>
      </c>
    </row>
    <row r="2" spans="1:26" s="86" customFormat="1" x14ac:dyDescent="0.25">
      <c r="A2" s="5" t="s">
        <v>10</v>
      </c>
      <c r="B2" s="6" t="s">
        <v>11</v>
      </c>
      <c r="C2" s="6">
        <v>20</v>
      </c>
      <c r="D2" s="6">
        <v>16</v>
      </c>
      <c r="E2" s="6">
        <v>2</v>
      </c>
      <c r="F2" s="7">
        <v>17.5</v>
      </c>
      <c r="G2" s="8">
        <v>8.5</v>
      </c>
      <c r="H2" s="94">
        <v>15</v>
      </c>
      <c r="I2" s="91">
        <f t="shared" ref="I2:I35" si="0">SUM(D2:H2)</f>
        <v>59</v>
      </c>
      <c r="J2" s="92">
        <f t="shared" ref="J2:J16" si="1">SUM(D2:G2)+(2*C2)</f>
        <v>84</v>
      </c>
      <c r="K2" s="9" t="s">
        <v>12</v>
      </c>
      <c r="L2" s="30" t="s">
        <v>12</v>
      </c>
      <c r="M2" s="7"/>
      <c r="N2" s="17"/>
      <c r="O2" s="50"/>
      <c r="P2" s="50"/>
      <c r="Q2" s="50"/>
      <c r="R2" s="17"/>
      <c r="S2" s="50"/>
      <c r="T2" s="50"/>
      <c r="U2" s="7">
        <v>8</v>
      </c>
      <c r="V2" s="90">
        <f t="shared" ref="V2:V35" si="2">SUM(O2:Q2,S2:T2)</f>
        <v>0</v>
      </c>
      <c r="W2" s="32">
        <v>8</v>
      </c>
      <c r="X2" s="7"/>
      <c r="Y2" s="46">
        <v>9</v>
      </c>
      <c r="Z2" s="13"/>
    </row>
    <row r="3" spans="1:26" ht="25.5" x14ac:dyDescent="0.25">
      <c r="A3" s="10" t="s">
        <v>13</v>
      </c>
      <c r="B3" s="11" t="s">
        <v>14</v>
      </c>
      <c r="C3" s="11">
        <v>170.75</v>
      </c>
      <c r="D3" s="11">
        <v>336.25</v>
      </c>
      <c r="E3" s="11">
        <v>444</v>
      </c>
      <c r="F3" s="7">
        <v>306.5</v>
      </c>
      <c r="G3" s="12">
        <v>401.25</v>
      </c>
      <c r="H3" s="95">
        <v>129</v>
      </c>
      <c r="I3" s="91">
        <f t="shared" si="0"/>
        <v>1617</v>
      </c>
      <c r="J3" s="92">
        <f t="shared" si="1"/>
        <v>1829.5</v>
      </c>
      <c r="K3" s="9" t="s">
        <v>15</v>
      </c>
      <c r="L3" s="34" t="s">
        <v>16</v>
      </c>
      <c r="M3" s="7" t="s">
        <v>240</v>
      </c>
      <c r="N3" s="17">
        <v>0.91</v>
      </c>
      <c r="O3" s="50">
        <v>6.24</v>
      </c>
      <c r="P3" s="50">
        <v>0</v>
      </c>
      <c r="Q3" s="50">
        <v>0.31</v>
      </c>
      <c r="R3" s="17">
        <v>0.3</v>
      </c>
      <c r="S3" s="50">
        <v>0.95</v>
      </c>
      <c r="T3" s="50">
        <v>0.6</v>
      </c>
      <c r="U3" s="7">
        <v>8</v>
      </c>
      <c r="V3" s="90">
        <f t="shared" si="2"/>
        <v>8.1</v>
      </c>
      <c r="W3" s="32">
        <v>8</v>
      </c>
      <c r="X3" s="7"/>
      <c r="Y3" s="32">
        <v>8</v>
      </c>
    </row>
    <row r="4" spans="1:26" x14ac:dyDescent="0.25">
      <c r="A4" s="5" t="s">
        <v>17</v>
      </c>
      <c r="B4" s="6" t="s">
        <v>14</v>
      </c>
      <c r="C4" s="6">
        <v>18</v>
      </c>
      <c r="D4" s="6">
        <v>185</v>
      </c>
      <c r="E4" s="6">
        <v>51.5</v>
      </c>
      <c r="F4" s="7">
        <v>110</v>
      </c>
      <c r="G4" s="8">
        <v>126.5</v>
      </c>
      <c r="H4" s="94">
        <v>147</v>
      </c>
      <c r="I4" s="91">
        <f t="shared" si="0"/>
        <v>620</v>
      </c>
      <c r="J4" s="92">
        <f t="shared" si="1"/>
        <v>509</v>
      </c>
      <c r="K4" s="9" t="s">
        <v>18</v>
      </c>
      <c r="L4" s="32" t="s">
        <v>19</v>
      </c>
      <c r="M4" s="7" t="s">
        <v>239</v>
      </c>
      <c r="N4" s="17">
        <v>0.05</v>
      </c>
      <c r="O4" s="50">
        <v>0.11</v>
      </c>
      <c r="P4" s="50">
        <v>0</v>
      </c>
      <c r="Q4" s="50">
        <v>0.01</v>
      </c>
      <c r="R4" s="17">
        <v>0</v>
      </c>
      <c r="S4" s="50">
        <v>0</v>
      </c>
      <c r="T4" s="50">
        <v>1.78</v>
      </c>
      <c r="U4" s="7">
        <v>8</v>
      </c>
      <c r="V4" s="90">
        <f t="shared" si="2"/>
        <v>1.9</v>
      </c>
      <c r="W4" s="32">
        <v>8</v>
      </c>
      <c r="X4" s="7"/>
      <c r="Y4" s="46">
        <v>9</v>
      </c>
    </row>
    <row r="5" spans="1:26" x14ac:dyDescent="0.25">
      <c r="A5" s="5" t="s">
        <v>20</v>
      </c>
      <c r="B5" s="6" t="s">
        <v>14</v>
      </c>
      <c r="C5" s="6">
        <v>62.5</v>
      </c>
      <c r="D5" s="6">
        <v>358.5</v>
      </c>
      <c r="E5" s="6">
        <v>50.25</v>
      </c>
      <c r="F5" s="7">
        <v>15.5</v>
      </c>
      <c r="G5" s="8">
        <v>11</v>
      </c>
      <c r="H5" s="94">
        <v>71</v>
      </c>
      <c r="I5" s="91">
        <f t="shared" si="0"/>
        <v>506.25</v>
      </c>
      <c r="J5" s="92">
        <f t="shared" si="1"/>
        <v>560.25</v>
      </c>
      <c r="K5" s="9" t="s">
        <v>12</v>
      </c>
      <c r="L5" s="32" t="s">
        <v>19</v>
      </c>
      <c r="M5" s="7" t="s">
        <v>240</v>
      </c>
      <c r="N5" s="17">
        <v>0.13</v>
      </c>
      <c r="O5" s="50">
        <v>0</v>
      </c>
      <c r="P5" s="50">
        <v>0</v>
      </c>
      <c r="Q5" s="50">
        <v>0</v>
      </c>
      <c r="R5" s="17">
        <v>0</v>
      </c>
      <c r="S5" s="50">
        <v>0</v>
      </c>
      <c r="T5" s="50">
        <v>0.06</v>
      </c>
      <c r="U5" s="7">
        <v>8</v>
      </c>
      <c r="V5" s="90">
        <f t="shared" si="2"/>
        <v>0.06</v>
      </c>
      <c r="W5" s="32">
        <v>8</v>
      </c>
      <c r="X5" s="7"/>
      <c r="Y5" s="46">
        <v>9</v>
      </c>
    </row>
    <row r="6" spans="1:26" x14ac:dyDescent="0.25">
      <c r="A6" s="5" t="s">
        <v>21</v>
      </c>
      <c r="B6" s="6" t="s">
        <v>11</v>
      </c>
      <c r="C6" s="6">
        <v>6</v>
      </c>
      <c r="D6" s="6">
        <v>42.5</v>
      </c>
      <c r="E6" s="6">
        <v>67.25</v>
      </c>
      <c r="F6" s="7">
        <v>17.5</v>
      </c>
      <c r="G6" s="8">
        <v>3.5</v>
      </c>
      <c r="H6" s="94">
        <v>27</v>
      </c>
      <c r="I6" s="91">
        <f t="shared" si="0"/>
        <v>157.75</v>
      </c>
      <c r="J6" s="92">
        <f t="shared" si="1"/>
        <v>142.75</v>
      </c>
      <c r="K6" s="9" t="s">
        <v>22</v>
      </c>
      <c r="L6" s="30" t="s">
        <v>12</v>
      </c>
      <c r="M6" s="7" t="s">
        <v>239</v>
      </c>
      <c r="N6" s="17"/>
      <c r="O6" s="50"/>
      <c r="P6" s="50"/>
      <c r="Q6" s="50"/>
      <c r="R6" s="17"/>
      <c r="S6" s="50"/>
      <c r="T6" s="50"/>
      <c r="U6" s="7">
        <v>8</v>
      </c>
      <c r="V6" s="90">
        <f t="shared" si="2"/>
        <v>0</v>
      </c>
      <c r="W6" s="32">
        <v>8</v>
      </c>
      <c r="X6" s="7"/>
      <c r="Y6" s="46">
        <v>9</v>
      </c>
    </row>
    <row r="7" spans="1:26" ht="25.5" x14ac:dyDescent="0.25">
      <c r="A7" s="5" t="s">
        <v>23</v>
      </c>
      <c r="B7" s="6" t="s">
        <v>14</v>
      </c>
      <c r="C7" s="6">
        <v>53.5</v>
      </c>
      <c r="D7" s="6">
        <v>92.5</v>
      </c>
      <c r="E7" s="6">
        <v>15</v>
      </c>
      <c r="F7" s="7" t="s">
        <v>24</v>
      </c>
      <c r="G7" s="8" t="s">
        <v>24</v>
      </c>
      <c r="H7" s="94" t="s">
        <v>24</v>
      </c>
      <c r="I7" s="91">
        <f t="shared" si="0"/>
        <v>107.5</v>
      </c>
      <c r="J7" s="92">
        <f t="shared" si="1"/>
        <v>214.5</v>
      </c>
      <c r="K7" s="98" t="s">
        <v>22</v>
      </c>
      <c r="L7" s="30" t="s">
        <v>12</v>
      </c>
      <c r="M7" s="7"/>
      <c r="N7" s="17"/>
      <c r="O7" s="50"/>
      <c r="P7" s="50"/>
      <c r="Q7" s="50"/>
      <c r="R7" s="17"/>
      <c r="S7" s="50"/>
      <c r="T7" s="50"/>
      <c r="U7" s="97">
        <v>9</v>
      </c>
      <c r="V7" s="90">
        <f t="shared" si="2"/>
        <v>0</v>
      </c>
      <c r="W7" s="46">
        <v>9</v>
      </c>
      <c r="X7" s="7" t="s">
        <v>241</v>
      </c>
      <c r="Y7" s="7">
        <v>10</v>
      </c>
    </row>
    <row r="8" spans="1:26" ht="25.5" x14ac:dyDescent="0.25">
      <c r="A8" s="5" t="s">
        <v>25</v>
      </c>
      <c r="B8" s="6" t="s">
        <v>14</v>
      </c>
      <c r="C8" s="6">
        <v>204.5</v>
      </c>
      <c r="D8" s="6">
        <v>123</v>
      </c>
      <c r="E8" s="6">
        <v>45</v>
      </c>
      <c r="F8" s="7" t="s">
        <v>24</v>
      </c>
      <c r="G8" s="7" t="s">
        <v>24</v>
      </c>
      <c r="H8" s="46" t="s">
        <v>24</v>
      </c>
      <c r="I8" s="91">
        <f t="shared" si="0"/>
        <v>168</v>
      </c>
      <c r="J8" s="92">
        <f t="shared" si="1"/>
        <v>577</v>
      </c>
      <c r="K8" s="98" t="s">
        <v>22</v>
      </c>
      <c r="L8" s="32" t="s">
        <v>19</v>
      </c>
      <c r="M8" s="7"/>
      <c r="N8" s="17"/>
      <c r="O8" s="50"/>
      <c r="P8" s="50"/>
      <c r="Q8" s="50"/>
      <c r="R8" s="17"/>
      <c r="S8" s="50"/>
      <c r="T8" s="50"/>
      <c r="U8" s="97">
        <v>9</v>
      </c>
      <c r="V8" s="90">
        <f t="shared" si="2"/>
        <v>0</v>
      </c>
      <c r="W8" s="46">
        <v>9</v>
      </c>
      <c r="X8" s="7" t="s">
        <v>241</v>
      </c>
      <c r="Y8" s="7">
        <v>10</v>
      </c>
      <c r="Z8" s="86"/>
    </row>
    <row r="9" spans="1:26" ht="25.5" x14ac:dyDescent="0.25">
      <c r="A9" s="5" t="s">
        <v>26</v>
      </c>
      <c r="B9" s="6" t="s">
        <v>11</v>
      </c>
      <c r="C9" s="6">
        <v>19</v>
      </c>
      <c r="D9" s="6">
        <v>128.75</v>
      </c>
      <c r="E9" s="6">
        <v>123.5</v>
      </c>
      <c r="F9" s="7">
        <v>9</v>
      </c>
      <c r="G9" s="8">
        <v>11</v>
      </c>
      <c r="H9" s="94">
        <v>71</v>
      </c>
      <c r="I9" s="91">
        <f t="shared" si="0"/>
        <v>343.25</v>
      </c>
      <c r="J9" s="92">
        <f t="shared" si="1"/>
        <v>310.25</v>
      </c>
      <c r="K9" s="9" t="s">
        <v>12</v>
      </c>
      <c r="L9" s="30" t="s">
        <v>12</v>
      </c>
      <c r="M9" s="7"/>
      <c r="N9" s="17"/>
      <c r="O9" s="50"/>
      <c r="P9" s="50"/>
      <c r="Q9" s="50"/>
      <c r="R9" s="17"/>
      <c r="S9" s="50"/>
      <c r="T9" s="50"/>
      <c r="U9" s="7">
        <v>8</v>
      </c>
      <c r="V9" s="90">
        <f t="shared" si="2"/>
        <v>0</v>
      </c>
      <c r="W9" s="32">
        <v>8</v>
      </c>
      <c r="X9" s="7"/>
      <c r="Y9" s="46">
        <v>9</v>
      </c>
    </row>
    <row r="10" spans="1:26" x14ac:dyDescent="0.25">
      <c r="A10" s="5" t="s">
        <v>27</v>
      </c>
      <c r="B10" s="6" t="s">
        <v>14</v>
      </c>
      <c r="C10" s="6">
        <v>175.25</v>
      </c>
      <c r="D10" s="6">
        <v>158.25</v>
      </c>
      <c r="E10" s="6">
        <v>36</v>
      </c>
      <c r="F10" s="7">
        <v>134</v>
      </c>
      <c r="G10" s="8">
        <v>95</v>
      </c>
      <c r="H10" s="94">
        <v>148</v>
      </c>
      <c r="I10" s="91">
        <f t="shared" si="0"/>
        <v>571.25</v>
      </c>
      <c r="J10" s="92">
        <f t="shared" si="1"/>
        <v>773.75</v>
      </c>
      <c r="K10" s="9" t="s">
        <v>18</v>
      </c>
      <c r="L10" s="33" t="s">
        <v>18</v>
      </c>
      <c r="M10" s="7"/>
      <c r="N10" s="17">
        <v>3.24</v>
      </c>
      <c r="O10" s="50">
        <v>3.86</v>
      </c>
      <c r="P10" s="50">
        <v>0</v>
      </c>
      <c r="Q10" s="50">
        <v>0.3</v>
      </c>
      <c r="R10" s="17">
        <v>0.02</v>
      </c>
      <c r="S10" s="50">
        <v>0.02</v>
      </c>
      <c r="T10" s="50">
        <v>2.42</v>
      </c>
      <c r="U10" s="7">
        <v>8</v>
      </c>
      <c r="V10" s="90">
        <f t="shared" si="2"/>
        <v>6.6</v>
      </c>
      <c r="W10" s="32">
        <v>8</v>
      </c>
      <c r="X10" s="7"/>
      <c r="Y10" s="32">
        <v>8</v>
      </c>
    </row>
    <row r="11" spans="1:26" x14ac:dyDescent="0.25">
      <c r="A11" s="5" t="s">
        <v>28</v>
      </c>
      <c r="B11" s="6" t="s">
        <v>11</v>
      </c>
      <c r="C11" s="6">
        <v>12.5</v>
      </c>
      <c r="D11" s="6">
        <v>16.5</v>
      </c>
      <c r="E11" s="6">
        <v>41.25</v>
      </c>
      <c r="F11" s="7">
        <v>178</v>
      </c>
      <c r="G11" s="8">
        <v>48.5</v>
      </c>
      <c r="H11" s="94">
        <v>164</v>
      </c>
      <c r="I11" s="91">
        <f t="shared" si="0"/>
        <v>448.25</v>
      </c>
      <c r="J11" s="92">
        <f t="shared" si="1"/>
        <v>309.25</v>
      </c>
      <c r="K11" s="9" t="s">
        <v>18</v>
      </c>
      <c r="L11" s="30" t="s">
        <v>12</v>
      </c>
      <c r="M11" s="7" t="s">
        <v>239</v>
      </c>
      <c r="N11" s="17"/>
      <c r="O11" s="50"/>
      <c r="P11" s="50"/>
      <c r="Q11" s="50"/>
      <c r="R11" s="17"/>
      <c r="S11" s="50"/>
      <c r="T11" s="50"/>
      <c r="U11" s="7">
        <v>8</v>
      </c>
      <c r="V11" s="90">
        <f t="shared" si="2"/>
        <v>0</v>
      </c>
      <c r="W11" s="32">
        <v>8</v>
      </c>
      <c r="X11" s="7"/>
      <c r="Y11" s="46">
        <v>9</v>
      </c>
    </row>
    <row r="12" spans="1:26" x14ac:dyDescent="0.25">
      <c r="A12" s="5" t="s">
        <v>29</v>
      </c>
      <c r="B12" s="6" t="s">
        <v>11</v>
      </c>
      <c r="C12" s="6">
        <v>7.5</v>
      </c>
      <c r="D12" s="6">
        <v>81</v>
      </c>
      <c r="E12" s="6">
        <v>16</v>
      </c>
      <c r="F12" s="7">
        <v>23.75</v>
      </c>
      <c r="G12" s="8">
        <v>34.5</v>
      </c>
      <c r="H12" s="94">
        <v>79</v>
      </c>
      <c r="I12" s="91">
        <f t="shared" si="0"/>
        <v>234.25</v>
      </c>
      <c r="J12" s="92">
        <f t="shared" si="1"/>
        <v>170.25</v>
      </c>
      <c r="K12" s="9" t="s">
        <v>12</v>
      </c>
      <c r="L12" s="30" t="s">
        <v>12</v>
      </c>
      <c r="M12" s="7"/>
      <c r="N12" s="17"/>
      <c r="O12" s="50"/>
      <c r="P12" s="50"/>
      <c r="Q12" s="50"/>
      <c r="R12" s="17"/>
      <c r="S12" s="50"/>
      <c r="T12" s="50"/>
      <c r="U12" s="7">
        <v>8</v>
      </c>
      <c r="V12" s="90">
        <f t="shared" si="2"/>
        <v>0</v>
      </c>
      <c r="W12" s="32">
        <v>8</v>
      </c>
      <c r="X12" s="7"/>
      <c r="Y12" s="46">
        <v>9</v>
      </c>
    </row>
    <row r="13" spans="1:26" ht="25.5" x14ac:dyDescent="0.25">
      <c r="A13" s="5" t="s">
        <v>30</v>
      </c>
      <c r="B13" s="6" t="s">
        <v>14</v>
      </c>
      <c r="C13" s="6">
        <v>153</v>
      </c>
      <c r="D13" s="6">
        <v>218.25</v>
      </c>
      <c r="E13" s="6">
        <v>119</v>
      </c>
      <c r="F13" s="7">
        <v>81</v>
      </c>
      <c r="G13" s="8">
        <v>205</v>
      </c>
      <c r="H13" s="94">
        <v>187</v>
      </c>
      <c r="I13" s="91">
        <f t="shared" si="0"/>
        <v>810.25</v>
      </c>
      <c r="J13" s="92">
        <f t="shared" si="1"/>
        <v>929.25</v>
      </c>
      <c r="K13" s="9" t="s">
        <v>18</v>
      </c>
      <c r="L13" s="33" t="s">
        <v>18</v>
      </c>
      <c r="M13" s="7"/>
      <c r="N13" s="17">
        <v>6.85</v>
      </c>
      <c r="O13" s="50">
        <v>6.85</v>
      </c>
      <c r="P13" s="50">
        <v>0</v>
      </c>
      <c r="Q13" s="50">
        <v>0.16</v>
      </c>
      <c r="R13" s="17">
        <v>0.14000000000000001</v>
      </c>
      <c r="S13" s="50">
        <v>0.13</v>
      </c>
      <c r="T13" s="50">
        <v>0.51</v>
      </c>
      <c r="U13" s="7">
        <v>8</v>
      </c>
      <c r="V13" s="90">
        <f t="shared" si="2"/>
        <v>7.6499999999999995</v>
      </c>
      <c r="W13" s="32">
        <v>8</v>
      </c>
      <c r="X13" s="7"/>
      <c r="Y13" s="32">
        <v>8</v>
      </c>
    </row>
    <row r="14" spans="1:26" x14ac:dyDescent="0.25">
      <c r="A14" s="5" t="s">
        <v>31</v>
      </c>
      <c r="B14" s="6" t="s">
        <v>14</v>
      </c>
      <c r="C14" s="6">
        <v>23.5</v>
      </c>
      <c r="D14" s="6">
        <v>839</v>
      </c>
      <c r="E14" s="6">
        <v>312.25</v>
      </c>
      <c r="F14" s="7">
        <v>346.75</v>
      </c>
      <c r="G14" s="8">
        <v>328</v>
      </c>
      <c r="H14" s="94">
        <v>495</v>
      </c>
      <c r="I14" s="91">
        <f t="shared" si="0"/>
        <v>2321</v>
      </c>
      <c r="J14" s="92">
        <f t="shared" si="1"/>
        <v>1873</v>
      </c>
      <c r="K14" s="9" t="s">
        <v>32</v>
      </c>
      <c r="L14" s="34" t="s">
        <v>16</v>
      </c>
      <c r="M14" s="7" t="s">
        <v>239</v>
      </c>
      <c r="N14" s="17">
        <v>23.9</v>
      </c>
      <c r="O14" s="50">
        <v>10.51</v>
      </c>
      <c r="P14" s="50">
        <v>0</v>
      </c>
      <c r="Q14" s="50">
        <v>4.04</v>
      </c>
      <c r="R14" s="17">
        <v>3.99</v>
      </c>
      <c r="S14" s="50">
        <v>0.17</v>
      </c>
      <c r="T14" s="50">
        <v>24.01</v>
      </c>
      <c r="U14" s="7">
        <v>7</v>
      </c>
      <c r="V14" s="90">
        <f t="shared" si="2"/>
        <v>38.730000000000004</v>
      </c>
      <c r="W14" s="33">
        <v>7</v>
      </c>
      <c r="X14" s="7"/>
      <c r="Y14" s="33">
        <v>7</v>
      </c>
    </row>
    <row r="15" spans="1:26" ht="25.5" x14ac:dyDescent="0.25">
      <c r="A15" s="5" t="s">
        <v>33</v>
      </c>
      <c r="B15" s="6" t="s">
        <v>11</v>
      </c>
      <c r="C15" s="6">
        <v>1</v>
      </c>
      <c r="D15" s="6">
        <v>44.5</v>
      </c>
      <c r="E15" s="6">
        <v>30</v>
      </c>
      <c r="F15" s="7">
        <v>76.25</v>
      </c>
      <c r="G15" s="8">
        <v>74.75</v>
      </c>
      <c r="H15" s="94">
        <v>11</v>
      </c>
      <c r="I15" s="91">
        <f t="shared" si="0"/>
        <v>236.5</v>
      </c>
      <c r="J15" s="92">
        <f t="shared" si="1"/>
        <v>227.5</v>
      </c>
      <c r="K15" s="9" t="s">
        <v>12</v>
      </c>
      <c r="L15" s="30" t="s">
        <v>12</v>
      </c>
      <c r="M15" s="7"/>
      <c r="N15" s="17"/>
      <c r="O15" s="50"/>
      <c r="P15" s="50"/>
      <c r="Q15" s="50"/>
      <c r="R15" s="17"/>
      <c r="S15" s="50"/>
      <c r="T15" s="50"/>
      <c r="U15" s="7">
        <v>8</v>
      </c>
      <c r="V15" s="90">
        <f t="shared" si="2"/>
        <v>0</v>
      </c>
      <c r="W15" s="32">
        <v>8</v>
      </c>
      <c r="X15" s="7"/>
      <c r="Y15" s="46">
        <v>9</v>
      </c>
    </row>
    <row r="16" spans="1:26" ht="25.5" x14ac:dyDescent="0.25">
      <c r="A16" s="5" t="s">
        <v>34</v>
      </c>
      <c r="B16" s="6" t="s">
        <v>14</v>
      </c>
      <c r="C16" s="6">
        <v>39</v>
      </c>
      <c r="D16" s="6">
        <v>107.75</v>
      </c>
      <c r="E16" s="6">
        <v>83.75</v>
      </c>
      <c r="F16" s="7">
        <v>196.75</v>
      </c>
      <c r="G16" s="8">
        <v>75.5</v>
      </c>
      <c r="H16" s="94">
        <v>141</v>
      </c>
      <c r="I16" s="91">
        <f t="shared" si="0"/>
        <v>604.75</v>
      </c>
      <c r="J16" s="92">
        <f t="shared" si="1"/>
        <v>541.75</v>
      </c>
      <c r="K16" s="9" t="s">
        <v>19</v>
      </c>
      <c r="L16" s="32" t="s">
        <v>19</v>
      </c>
      <c r="M16" s="7"/>
      <c r="N16" s="17">
        <v>3.57</v>
      </c>
      <c r="O16" s="50">
        <v>2.52</v>
      </c>
      <c r="P16" s="50">
        <v>0</v>
      </c>
      <c r="Q16" s="50">
        <v>0.03</v>
      </c>
      <c r="R16" s="17">
        <v>0.03</v>
      </c>
      <c r="S16" s="50">
        <v>0.03</v>
      </c>
      <c r="T16" s="50">
        <v>0.24</v>
      </c>
      <c r="U16" s="7">
        <v>8</v>
      </c>
      <c r="V16" s="90">
        <f t="shared" si="2"/>
        <v>2.8199999999999994</v>
      </c>
      <c r="W16" s="32">
        <v>8</v>
      </c>
      <c r="X16" s="7"/>
      <c r="Y16" s="46">
        <v>9</v>
      </c>
    </row>
    <row r="17" spans="1:26" x14ac:dyDescent="0.25">
      <c r="A17" s="5" t="s">
        <v>112</v>
      </c>
      <c r="B17" s="6" t="s">
        <v>11</v>
      </c>
      <c r="C17" s="6" t="s">
        <v>24</v>
      </c>
      <c r="D17" s="6">
        <v>88.5</v>
      </c>
      <c r="E17" s="6">
        <v>57.5</v>
      </c>
      <c r="F17" s="7">
        <v>71</v>
      </c>
      <c r="G17" s="8">
        <v>0.5</v>
      </c>
      <c r="H17" s="94">
        <v>41</v>
      </c>
      <c r="I17" s="91">
        <f t="shared" si="0"/>
        <v>258.5</v>
      </c>
      <c r="J17" s="92">
        <f>SUM(D17:G17)</f>
        <v>217.5</v>
      </c>
      <c r="K17" s="9" t="s">
        <v>12</v>
      </c>
      <c r="L17" s="30" t="s">
        <v>12</v>
      </c>
      <c r="M17" s="7"/>
      <c r="N17" s="17"/>
      <c r="O17" s="50"/>
      <c r="P17" s="50"/>
      <c r="Q17" s="50"/>
      <c r="R17" s="17"/>
      <c r="S17" s="50"/>
      <c r="T17" s="50"/>
      <c r="U17" s="7">
        <v>8</v>
      </c>
      <c r="V17" s="90">
        <f t="shared" si="2"/>
        <v>0</v>
      </c>
      <c r="W17" s="32">
        <v>8</v>
      </c>
      <c r="X17" s="7"/>
      <c r="Y17" s="46">
        <v>9</v>
      </c>
    </row>
    <row r="18" spans="1:26" ht="25.5" x14ac:dyDescent="0.25">
      <c r="A18" s="5" t="s">
        <v>35</v>
      </c>
      <c r="B18" s="6" t="s">
        <v>11</v>
      </c>
      <c r="C18" s="6">
        <v>9.5</v>
      </c>
      <c r="D18" s="6">
        <v>7</v>
      </c>
      <c r="E18" s="6">
        <v>5.5</v>
      </c>
      <c r="F18" s="7">
        <v>11.5</v>
      </c>
      <c r="G18" s="8">
        <v>13</v>
      </c>
      <c r="H18" s="94">
        <v>28</v>
      </c>
      <c r="I18" s="91">
        <f t="shared" si="0"/>
        <v>65</v>
      </c>
      <c r="J18" s="92">
        <f>SUM(D18:G18)+(2*C18)</f>
        <v>56</v>
      </c>
      <c r="K18" s="9" t="s">
        <v>12</v>
      </c>
      <c r="L18" s="30" t="s">
        <v>12</v>
      </c>
      <c r="M18" s="7"/>
      <c r="N18" s="17"/>
      <c r="O18" s="50"/>
      <c r="P18" s="50"/>
      <c r="Q18" s="50"/>
      <c r="R18" s="17"/>
      <c r="S18" s="50"/>
      <c r="T18" s="50"/>
      <c r="U18" s="7">
        <v>8</v>
      </c>
      <c r="V18" s="90">
        <f t="shared" si="2"/>
        <v>0</v>
      </c>
      <c r="W18" s="32">
        <v>8</v>
      </c>
      <c r="X18" s="7"/>
      <c r="Y18" s="46">
        <v>9</v>
      </c>
    </row>
    <row r="19" spans="1:26" ht="25.5" x14ac:dyDescent="0.25">
      <c r="A19" s="5" t="s">
        <v>36</v>
      </c>
      <c r="B19" s="6" t="s">
        <v>11</v>
      </c>
      <c r="C19" s="6">
        <v>25.75</v>
      </c>
      <c r="D19" s="6">
        <v>45.25</v>
      </c>
      <c r="E19" s="6">
        <v>35.75</v>
      </c>
      <c r="F19" s="7">
        <v>8</v>
      </c>
      <c r="G19" s="8">
        <v>20.5</v>
      </c>
      <c r="H19" s="94">
        <v>1</v>
      </c>
      <c r="I19" s="91">
        <f t="shared" si="0"/>
        <v>110.5</v>
      </c>
      <c r="J19" s="92">
        <f>SUM(D19:G19)+(2*C19)</f>
        <v>161</v>
      </c>
      <c r="K19" s="9" t="s">
        <v>12</v>
      </c>
      <c r="L19" s="30" t="s">
        <v>12</v>
      </c>
      <c r="M19" s="7"/>
      <c r="N19" s="17"/>
      <c r="O19" s="50"/>
      <c r="P19" s="50"/>
      <c r="Q19" s="50"/>
      <c r="R19" s="17"/>
      <c r="S19" s="50"/>
      <c r="T19" s="50"/>
      <c r="U19" s="7">
        <v>8</v>
      </c>
      <c r="V19" s="90">
        <f t="shared" si="2"/>
        <v>0</v>
      </c>
      <c r="W19" s="32">
        <v>8</v>
      </c>
      <c r="X19" s="7"/>
      <c r="Y19" s="46">
        <v>9</v>
      </c>
    </row>
    <row r="20" spans="1:26" s="82" customFormat="1" ht="25.5" x14ac:dyDescent="0.25">
      <c r="A20" s="5" t="s">
        <v>37</v>
      </c>
      <c r="B20" s="6" t="s">
        <v>11</v>
      </c>
      <c r="C20" s="6" t="s">
        <v>24</v>
      </c>
      <c r="D20" s="6">
        <v>13.5</v>
      </c>
      <c r="E20" s="6">
        <v>44</v>
      </c>
      <c r="F20" s="7">
        <v>17.5</v>
      </c>
      <c r="G20" s="8">
        <v>11.5</v>
      </c>
      <c r="H20" s="94">
        <v>1</v>
      </c>
      <c r="I20" s="91">
        <f t="shared" si="0"/>
        <v>87.5</v>
      </c>
      <c r="J20" s="92">
        <f>SUM(D20:G20)</f>
        <v>86.5</v>
      </c>
      <c r="K20" s="9" t="s">
        <v>12</v>
      </c>
      <c r="L20" s="30" t="s">
        <v>12</v>
      </c>
      <c r="M20" s="7"/>
      <c r="N20" s="17"/>
      <c r="O20" s="50"/>
      <c r="P20" s="50"/>
      <c r="Q20" s="50"/>
      <c r="R20" s="17"/>
      <c r="S20" s="50"/>
      <c r="T20" s="50"/>
      <c r="U20" s="7">
        <v>8</v>
      </c>
      <c r="V20" s="90">
        <f t="shared" si="2"/>
        <v>0</v>
      </c>
      <c r="W20" s="32">
        <v>8</v>
      </c>
      <c r="X20" s="7"/>
      <c r="Y20" s="46">
        <v>9</v>
      </c>
      <c r="Z20" s="13"/>
    </row>
    <row r="21" spans="1:26" s="82" customFormat="1" ht="25.5" x14ac:dyDescent="0.25">
      <c r="A21" s="5" t="s">
        <v>38</v>
      </c>
      <c r="B21" s="6" t="s">
        <v>11</v>
      </c>
      <c r="C21" s="6" t="s">
        <v>24</v>
      </c>
      <c r="D21" s="6">
        <v>6.5</v>
      </c>
      <c r="E21" s="6">
        <v>44.5</v>
      </c>
      <c r="F21" s="7">
        <v>11.5</v>
      </c>
      <c r="G21" s="8">
        <v>17.5</v>
      </c>
      <c r="H21" s="94">
        <v>2</v>
      </c>
      <c r="I21" s="91">
        <f t="shared" si="0"/>
        <v>82</v>
      </c>
      <c r="J21" s="92">
        <f>SUM(D21:G21)</f>
        <v>80</v>
      </c>
      <c r="K21" s="9" t="s">
        <v>12</v>
      </c>
      <c r="L21" s="30" t="s">
        <v>12</v>
      </c>
      <c r="M21" s="6"/>
      <c r="N21" s="18"/>
      <c r="O21" s="50"/>
      <c r="P21" s="50"/>
      <c r="Q21" s="50"/>
      <c r="R21" s="18"/>
      <c r="S21" s="50"/>
      <c r="T21" s="50"/>
      <c r="U21" s="6">
        <v>8</v>
      </c>
      <c r="V21" s="90">
        <f t="shared" si="2"/>
        <v>0</v>
      </c>
      <c r="W21" s="32">
        <v>8</v>
      </c>
      <c r="X21" s="6"/>
      <c r="Y21" s="46">
        <v>9</v>
      </c>
      <c r="Z21" s="13"/>
    </row>
    <row r="22" spans="1:26" x14ac:dyDescent="0.25">
      <c r="A22" s="5" t="s">
        <v>39</v>
      </c>
      <c r="B22" s="6" t="s">
        <v>14</v>
      </c>
      <c r="C22" s="6">
        <v>6</v>
      </c>
      <c r="D22" s="6">
        <v>135.5</v>
      </c>
      <c r="E22" s="6">
        <v>37</v>
      </c>
      <c r="F22" s="7">
        <v>62</v>
      </c>
      <c r="G22" s="8">
        <v>117.5</v>
      </c>
      <c r="H22" s="94">
        <v>94</v>
      </c>
      <c r="I22" s="91">
        <f t="shared" si="0"/>
        <v>446</v>
      </c>
      <c r="J22" s="92">
        <f t="shared" ref="J22:J35" si="3">SUM(D22:G22)+(2*C22)</f>
        <v>364</v>
      </c>
      <c r="K22" s="9" t="s">
        <v>19</v>
      </c>
      <c r="L22" s="32" t="s">
        <v>19</v>
      </c>
      <c r="M22" s="6"/>
      <c r="N22" s="18">
        <v>0.01</v>
      </c>
      <c r="O22" s="50">
        <v>0.93</v>
      </c>
      <c r="P22" s="50">
        <v>0</v>
      </c>
      <c r="Q22" s="50">
        <v>0.17</v>
      </c>
      <c r="R22" s="18">
        <v>0</v>
      </c>
      <c r="S22" s="50">
        <v>0.42</v>
      </c>
      <c r="T22" s="50">
        <v>0</v>
      </c>
      <c r="U22" s="6">
        <v>8</v>
      </c>
      <c r="V22" s="90">
        <f t="shared" si="2"/>
        <v>1.52</v>
      </c>
      <c r="W22" s="32">
        <v>8</v>
      </c>
      <c r="X22" s="6"/>
      <c r="Y22" s="46">
        <v>9</v>
      </c>
    </row>
    <row r="23" spans="1:26" x14ac:dyDescent="0.25">
      <c r="A23" s="5" t="s">
        <v>40</v>
      </c>
      <c r="B23" s="6" t="s">
        <v>14</v>
      </c>
      <c r="C23" s="6">
        <v>3.5</v>
      </c>
      <c r="D23" s="6">
        <v>64.75</v>
      </c>
      <c r="E23" s="6">
        <v>7</v>
      </c>
      <c r="F23" s="7">
        <v>11.5</v>
      </c>
      <c r="G23" s="8">
        <v>44.5</v>
      </c>
      <c r="H23" s="94">
        <v>54</v>
      </c>
      <c r="I23" s="91">
        <f t="shared" si="0"/>
        <v>181.75</v>
      </c>
      <c r="J23" s="92">
        <f t="shared" si="3"/>
        <v>134.75</v>
      </c>
      <c r="K23" s="9" t="s">
        <v>12</v>
      </c>
      <c r="L23" s="30" t="s">
        <v>12</v>
      </c>
      <c r="M23" s="7"/>
      <c r="N23" s="17">
        <v>0</v>
      </c>
      <c r="O23" s="50">
        <v>0.17</v>
      </c>
      <c r="P23" s="50">
        <v>0</v>
      </c>
      <c r="Q23" s="50">
        <v>0.04</v>
      </c>
      <c r="R23" s="17">
        <v>0</v>
      </c>
      <c r="S23" s="50">
        <v>0.09</v>
      </c>
      <c r="T23" s="50">
        <v>0</v>
      </c>
      <c r="U23" s="7">
        <v>8</v>
      </c>
      <c r="V23" s="90">
        <f t="shared" si="2"/>
        <v>0.30000000000000004</v>
      </c>
      <c r="W23" s="32">
        <v>8</v>
      </c>
      <c r="X23" s="7"/>
      <c r="Y23" s="46">
        <v>9</v>
      </c>
    </row>
    <row r="24" spans="1:26" x14ac:dyDescent="0.25">
      <c r="A24" s="14" t="s">
        <v>41</v>
      </c>
      <c r="B24" s="6" t="s">
        <v>14</v>
      </c>
      <c r="C24" s="6">
        <v>318.25</v>
      </c>
      <c r="D24" s="6">
        <v>676.75</v>
      </c>
      <c r="E24" s="6">
        <v>244.25</v>
      </c>
      <c r="F24" s="7">
        <v>1008.5</v>
      </c>
      <c r="G24" s="9">
        <v>790.25</v>
      </c>
      <c r="H24" s="94">
        <v>781</v>
      </c>
      <c r="I24" s="91">
        <f t="shared" si="0"/>
        <v>3500.75</v>
      </c>
      <c r="J24" s="92">
        <f t="shared" si="3"/>
        <v>3356.25</v>
      </c>
      <c r="K24" s="9" t="s">
        <v>42</v>
      </c>
      <c r="L24" s="38" t="s">
        <v>42</v>
      </c>
      <c r="M24" s="7"/>
      <c r="N24" s="17">
        <v>110.12</v>
      </c>
      <c r="O24" s="50">
        <v>346.24</v>
      </c>
      <c r="P24" s="50">
        <v>0</v>
      </c>
      <c r="Q24" s="50">
        <v>4.5199999999999996</v>
      </c>
      <c r="R24" s="17">
        <v>3.88</v>
      </c>
      <c r="S24" s="50">
        <v>83.11</v>
      </c>
      <c r="T24" s="50">
        <v>25.02</v>
      </c>
      <c r="U24" s="7">
        <v>1</v>
      </c>
      <c r="V24" s="90">
        <f t="shared" si="2"/>
        <v>458.89</v>
      </c>
      <c r="W24" s="30">
        <v>4</v>
      </c>
      <c r="X24" s="7" t="s">
        <v>239</v>
      </c>
      <c r="Y24" s="30">
        <v>4</v>
      </c>
    </row>
    <row r="25" spans="1:26" x14ac:dyDescent="0.25">
      <c r="A25" s="14" t="s">
        <v>43</v>
      </c>
      <c r="B25" s="6" t="s">
        <v>14</v>
      </c>
      <c r="C25" s="6">
        <v>216.5</v>
      </c>
      <c r="D25" s="6">
        <v>341</v>
      </c>
      <c r="E25" s="6">
        <v>292.5</v>
      </c>
      <c r="F25" s="6">
        <v>590.5</v>
      </c>
      <c r="G25" s="9">
        <v>634.5</v>
      </c>
      <c r="H25" s="94">
        <v>633</v>
      </c>
      <c r="I25" s="91">
        <f t="shared" si="0"/>
        <v>2491.5</v>
      </c>
      <c r="J25" s="92">
        <f t="shared" si="3"/>
        <v>2291.5</v>
      </c>
      <c r="K25" s="9" t="s">
        <v>32</v>
      </c>
      <c r="L25" s="37" t="s">
        <v>32</v>
      </c>
      <c r="M25" s="7"/>
      <c r="N25" s="17">
        <v>166.6</v>
      </c>
      <c r="O25" s="50">
        <v>601.79999999999995</v>
      </c>
      <c r="P25" s="50">
        <v>0</v>
      </c>
      <c r="Q25" s="50">
        <v>105.9</v>
      </c>
      <c r="R25" s="17">
        <v>105.88</v>
      </c>
      <c r="S25" s="50">
        <v>11.2</v>
      </c>
      <c r="T25" s="50">
        <v>33.46</v>
      </c>
      <c r="U25" s="7">
        <v>4</v>
      </c>
      <c r="V25" s="90">
        <f t="shared" si="2"/>
        <v>752.36</v>
      </c>
      <c r="W25" s="31">
        <v>3</v>
      </c>
      <c r="X25" s="7" t="s">
        <v>240</v>
      </c>
      <c r="Y25" s="31">
        <v>3</v>
      </c>
    </row>
    <row r="26" spans="1:26" x14ac:dyDescent="0.25">
      <c r="A26" s="5" t="s">
        <v>44</v>
      </c>
      <c r="B26" s="6" t="s">
        <v>14</v>
      </c>
      <c r="C26" s="6">
        <v>9.75</v>
      </c>
      <c r="D26" s="6">
        <v>104</v>
      </c>
      <c r="E26" s="6">
        <v>11</v>
      </c>
      <c r="F26" s="7">
        <v>29</v>
      </c>
      <c r="G26" s="8">
        <v>42.75</v>
      </c>
      <c r="H26" s="94">
        <v>37</v>
      </c>
      <c r="I26" s="91">
        <f t="shared" si="0"/>
        <v>223.75</v>
      </c>
      <c r="J26" s="92">
        <f t="shared" si="3"/>
        <v>206.25</v>
      </c>
      <c r="K26" s="9" t="s">
        <v>12</v>
      </c>
      <c r="L26" s="30" t="s">
        <v>12</v>
      </c>
      <c r="M26" s="7"/>
      <c r="N26" s="17">
        <v>0.01</v>
      </c>
      <c r="O26" s="50">
        <v>0.4</v>
      </c>
      <c r="P26" s="50">
        <v>0</v>
      </c>
      <c r="Q26" s="50">
        <v>0.1</v>
      </c>
      <c r="R26" s="17">
        <v>0</v>
      </c>
      <c r="S26" s="50">
        <v>0.28000000000000003</v>
      </c>
      <c r="T26" s="50">
        <v>0</v>
      </c>
      <c r="U26" s="7">
        <v>8</v>
      </c>
      <c r="V26" s="90">
        <f t="shared" si="2"/>
        <v>0.78</v>
      </c>
      <c r="W26" s="32">
        <v>8</v>
      </c>
      <c r="X26" s="7"/>
      <c r="Y26" s="46">
        <v>9</v>
      </c>
    </row>
    <row r="27" spans="1:26" ht="25.5" x14ac:dyDescent="0.25">
      <c r="A27" s="5" t="s">
        <v>46</v>
      </c>
      <c r="B27" s="6" t="s">
        <v>14</v>
      </c>
      <c r="C27" s="6">
        <v>60</v>
      </c>
      <c r="D27" s="6">
        <v>189.5</v>
      </c>
      <c r="E27" s="6">
        <v>187.75</v>
      </c>
      <c r="F27" s="7">
        <v>14</v>
      </c>
      <c r="G27" s="8">
        <v>398.75</v>
      </c>
      <c r="H27" s="94">
        <v>71</v>
      </c>
      <c r="I27" s="91">
        <f t="shared" si="0"/>
        <v>861</v>
      </c>
      <c r="J27" s="92">
        <f t="shared" si="3"/>
        <v>910</v>
      </c>
      <c r="K27" s="9" t="s">
        <v>18</v>
      </c>
      <c r="L27" s="33" t="s">
        <v>18</v>
      </c>
      <c r="M27" s="7"/>
      <c r="N27" s="17">
        <v>11.21</v>
      </c>
      <c r="O27" s="50">
        <v>14.17</v>
      </c>
      <c r="P27" s="50">
        <v>0</v>
      </c>
      <c r="Q27" s="50">
        <v>0.09</v>
      </c>
      <c r="R27" s="17">
        <v>0.08</v>
      </c>
      <c r="S27" s="50">
        <v>0.13</v>
      </c>
      <c r="T27" s="50">
        <v>0.8</v>
      </c>
      <c r="U27" s="7">
        <v>8</v>
      </c>
      <c r="V27" s="90">
        <f t="shared" si="2"/>
        <v>15.190000000000001</v>
      </c>
      <c r="W27" s="32">
        <v>8</v>
      </c>
      <c r="X27" s="7"/>
      <c r="Y27" s="32">
        <v>8</v>
      </c>
    </row>
    <row r="28" spans="1:26" ht="25.5" x14ac:dyDescent="0.25">
      <c r="A28" s="5" t="s">
        <v>47</v>
      </c>
      <c r="B28" s="6" t="s">
        <v>11</v>
      </c>
      <c r="C28" s="6">
        <v>85.75</v>
      </c>
      <c r="D28" s="6">
        <v>22.5</v>
      </c>
      <c r="E28" s="6" t="s">
        <v>24</v>
      </c>
      <c r="F28" s="7">
        <v>30.75</v>
      </c>
      <c r="G28" s="8">
        <v>3</v>
      </c>
      <c r="H28" s="94">
        <v>11</v>
      </c>
      <c r="I28" s="91">
        <f t="shared" si="0"/>
        <v>67.25</v>
      </c>
      <c r="J28" s="92">
        <f t="shared" si="3"/>
        <v>227.75</v>
      </c>
      <c r="K28" s="9" t="s">
        <v>12</v>
      </c>
      <c r="L28" s="30" t="s">
        <v>12</v>
      </c>
      <c r="M28" s="7"/>
      <c r="N28" s="17"/>
      <c r="O28" s="50"/>
      <c r="P28" s="50"/>
      <c r="Q28" s="50"/>
      <c r="R28" s="17"/>
      <c r="S28" s="50"/>
      <c r="T28" s="50"/>
      <c r="U28" s="7">
        <v>8</v>
      </c>
      <c r="V28" s="90">
        <f t="shared" si="2"/>
        <v>0</v>
      </c>
      <c r="W28" s="32">
        <v>8</v>
      </c>
      <c r="X28" s="7"/>
      <c r="Y28" s="46">
        <v>9</v>
      </c>
    </row>
    <row r="29" spans="1:26" x14ac:dyDescent="0.25">
      <c r="A29" s="5" t="s">
        <v>48</v>
      </c>
      <c r="B29" s="6" t="s">
        <v>11</v>
      </c>
      <c r="C29" s="6">
        <v>2</v>
      </c>
      <c r="D29" s="6">
        <v>167</v>
      </c>
      <c r="E29" s="6">
        <v>55.5</v>
      </c>
      <c r="F29" s="7">
        <v>106</v>
      </c>
      <c r="G29" s="8">
        <v>61.5</v>
      </c>
      <c r="H29" s="94">
        <v>68</v>
      </c>
      <c r="I29" s="91">
        <f t="shared" si="0"/>
        <v>458</v>
      </c>
      <c r="J29" s="92">
        <f t="shared" si="3"/>
        <v>394</v>
      </c>
      <c r="K29" s="9" t="s">
        <v>19</v>
      </c>
      <c r="L29" s="32" t="s">
        <v>19</v>
      </c>
      <c r="M29" s="7"/>
      <c r="N29" s="17"/>
      <c r="O29" s="50"/>
      <c r="P29" s="50"/>
      <c r="Q29" s="50"/>
      <c r="R29" s="17"/>
      <c r="S29" s="50"/>
      <c r="T29" s="50"/>
      <c r="U29" s="7">
        <v>8</v>
      </c>
      <c r="V29" s="90">
        <f t="shared" si="2"/>
        <v>0</v>
      </c>
      <c r="W29" s="32">
        <v>8</v>
      </c>
      <c r="X29" s="7"/>
      <c r="Y29" s="46">
        <v>9</v>
      </c>
    </row>
    <row r="30" spans="1:26" x14ac:dyDescent="0.25">
      <c r="A30" s="5" t="s">
        <v>49</v>
      </c>
      <c r="B30" s="6" t="s">
        <v>14</v>
      </c>
      <c r="C30" s="6">
        <v>93.25</v>
      </c>
      <c r="D30" s="6">
        <v>100.25</v>
      </c>
      <c r="E30" s="6">
        <v>75.5</v>
      </c>
      <c r="F30" s="7">
        <v>94.25</v>
      </c>
      <c r="G30" s="8">
        <v>414</v>
      </c>
      <c r="H30" s="94">
        <v>262</v>
      </c>
      <c r="I30" s="91">
        <f t="shared" si="0"/>
        <v>946</v>
      </c>
      <c r="J30" s="92">
        <f t="shared" si="3"/>
        <v>870.5</v>
      </c>
      <c r="K30" s="9" t="s">
        <v>15</v>
      </c>
      <c r="L30" s="33" t="s">
        <v>18</v>
      </c>
      <c r="M30" s="7" t="s">
        <v>239</v>
      </c>
      <c r="N30" s="17">
        <v>11.51</v>
      </c>
      <c r="O30" s="50">
        <v>43.92</v>
      </c>
      <c r="P30" s="50">
        <v>0</v>
      </c>
      <c r="Q30" s="50">
        <v>1.08</v>
      </c>
      <c r="R30" s="17">
        <v>1.06</v>
      </c>
      <c r="S30" s="50">
        <v>0.3</v>
      </c>
      <c r="T30" s="50">
        <v>0.75</v>
      </c>
      <c r="U30" s="7">
        <v>6</v>
      </c>
      <c r="V30" s="90">
        <f t="shared" si="2"/>
        <v>46.05</v>
      </c>
      <c r="W30" s="33">
        <v>7</v>
      </c>
      <c r="X30" s="7" t="s">
        <v>239</v>
      </c>
      <c r="Y30" s="33">
        <v>7</v>
      </c>
    </row>
    <row r="31" spans="1:26" x14ac:dyDescent="0.25">
      <c r="A31" s="5" t="s">
        <v>50</v>
      </c>
      <c r="B31" s="6" t="s">
        <v>14</v>
      </c>
      <c r="C31" s="6">
        <v>56</v>
      </c>
      <c r="D31" s="6">
        <v>68.5</v>
      </c>
      <c r="E31" s="6">
        <v>42.25</v>
      </c>
      <c r="F31" s="7">
        <v>47.5</v>
      </c>
      <c r="G31" s="8">
        <v>69</v>
      </c>
      <c r="H31" s="94">
        <v>139</v>
      </c>
      <c r="I31" s="91">
        <f t="shared" si="0"/>
        <v>366.25</v>
      </c>
      <c r="J31" s="92">
        <f t="shared" si="3"/>
        <v>339.25</v>
      </c>
      <c r="K31" s="9" t="s">
        <v>19</v>
      </c>
      <c r="L31" s="32" t="s">
        <v>19</v>
      </c>
      <c r="M31" s="7"/>
      <c r="N31" s="17">
        <v>1.0900000000000001</v>
      </c>
      <c r="O31" s="50">
        <v>3.01</v>
      </c>
      <c r="P31" s="50">
        <v>0</v>
      </c>
      <c r="Q31" s="50">
        <v>0.13</v>
      </c>
      <c r="R31" s="17">
        <v>0.1</v>
      </c>
      <c r="S31" s="50">
        <v>0.5</v>
      </c>
      <c r="T31" s="50">
        <v>0.03</v>
      </c>
      <c r="U31" s="7">
        <v>8</v>
      </c>
      <c r="V31" s="90">
        <f t="shared" si="2"/>
        <v>3.6699999999999995</v>
      </c>
      <c r="W31" s="32">
        <v>8</v>
      </c>
      <c r="X31" s="7"/>
      <c r="Y31" s="46">
        <v>9</v>
      </c>
    </row>
    <row r="32" spans="1:26" x14ac:dyDescent="0.25">
      <c r="A32" s="5" t="s">
        <v>51</v>
      </c>
      <c r="B32" s="6" t="s">
        <v>14</v>
      </c>
      <c r="C32" s="6">
        <v>16.75</v>
      </c>
      <c r="D32" s="6">
        <v>227.75</v>
      </c>
      <c r="E32" s="6">
        <v>151.5</v>
      </c>
      <c r="F32" s="7">
        <v>310.5</v>
      </c>
      <c r="G32" s="8">
        <v>12</v>
      </c>
      <c r="H32" s="94">
        <v>146</v>
      </c>
      <c r="I32" s="91">
        <f t="shared" si="0"/>
        <v>847.75</v>
      </c>
      <c r="J32" s="92">
        <f t="shared" si="3"/>
        <v>735.25</v>
      </c>
      <c r="K32" s="9" t="s">
        <v>18</v>
      </c>
      <c r="L32" s="33" t="s">
        <v>18</v>
      </c>
      <c r="M32" s="7"/>
      <c r="N32" s="17">
        <v>4.2300000000000004</v>
      </c>
      <c r="O32" s="50">
        <v>19.63</v>
      </c>
      <c r="P32" s="50">
        <v>0</v>
      </c>
      <c r="Q32" s="50">
        <v>5.34</v>
      </c>
      <c r="R32" s="17">
        <v>5.34</v>
      </c>
      <c r="S32" s="50">
        <v>6.81</v>
      </c>
      <c r="T32" s="50">
        <v>6.09</v>
      </c>
      <c r="U32" s="7">
        <v>7</v>
      </c>
      <c r="V32" s="90">
        <f t="shared" si="2"/>
        <v>37.869999999999997</v>
      </c>
      <c r="W32" s="33">
        <v>7</v>
      </c>
      <c r="X32" s="7"/>
      <c r="Y32" s="33">
        <v>7</v>
      </c>
    </row>
    <row r="33" spans="1:25" x14ac:dyDescent="0.25">
      <c r="A33" s="5" t="s">
        <v>52</v>
      </c>
      <c r="B33" s="6" t="s">
        <v>11</v>
      </c>
      <c r="C33" s="6">
        <v>2</v>
      </c>
      <c r="D33" s="6" t="s">
        <v>24</v>
      </c>
      <c r="E33" s="6">
        <v>1.5</v>
      </c>
      <c r="F33" s="7">
        <v>22</v>
      </c>
      <c r="G33" s="8">
        <v>19</v>
      </c>
      <c r="H33" s="94">
        <v>20</v>
      </c>
      <c r="I33" s="91">
        <f t="shared" si="0"/>
        <v>62.5</v>
      </c>
      <c r="J33" s="92">
        <f t="shared" si="3"/>
        <v>46.5</v>
      </c>
      <c r="K33" s="9" t="s">
        <v>12</v>
      </c>
      <c r="L33" s="30" t="s">
        <v>12</v>
      </c>
      <c r="M33" s="7"/>
      <c r="N33" s="17"/>
      <c r="O33" s="50"/>
      <c r="P33" s="50"/>
      <c r="Q33" s="50"/>
      <c r="R33" s="17"/>
      <c r="S33" s="50"/>
      <c r="T33" s="50"/>
      <c r="U33" s="7">
        <v>8</v>
      </c>
      <c r="V33" s="90">
        <f t="shared" si="2"/>
        <v>0</v>
      </c>
      <c r="W33" s="32">
        <v>8</v>
      </c>
      <c r="X33" s="7"/>
      <c r="Y33" s="46">
        <v>9</v>
      </c>
    </row>
    <row r="34" spans="1:25" x14ac:dyDescent="0.25">
      <c r="A34" s="5" t="s">
        <v>53</v>
      </c>
      <c r="B34" s="6" t="s">
        <v>11</v>
      </c>
      <c r="C34" s="6">
        <v>52</v>
      </c>
      <c r="D34" s="6" t="s">
        <v>24</v>
      </c>
      <c r="E34" s="6">
        <v>9.5</v>
      </c>
      <c r="F34" s="7">
        <v>1</v>
      </c>
      <c r="G34" s="8">
        <v>7</v>
      </c>
      <c r="H34" s="94">
        <v>1</v>
      </c>
      <c r="I34" s="91">
        <f t="shared" si="0"/>
        <v>18.5</v>
      </c>
      <c r="J34" s="92">
        <f t="shared" si="3"/>
        <v>121.5</v>
      </c>
      <c r="K34" s="9" t="s">
        <v>12</v>
      </c>
      <c r="L34" s="30" t="s">
        <v>12</v>
      </c>
      <c r="M34" s="7"/>
      <c r="N34" s="17"/>
      <c r="O34" s="50"/>
      <c r="P34" s="50"/>
      <c r="Q34" s="50"/>
      <c r="R34" s="17"/>
      <c r="S34" s="50"/>
      <c r="T34" s="50"/>
      <c r="U34" s="7">
        <v>8</v>
      </c>
      <c r="V34" s="90">
        <f t="shared" si="2"/>
        <v>0</v>
      </c>
      <c r="W34" s="32">
        <v>8</v>
      </c>
      <c r="X34" s="7"/>
      <c r="Y34" s="46">
        <v>9</v>
      </c>
    </row>
    <row r="35" spans="1:25" x14ac:dyDescent="0.25">
      <c r="A35" s="5" t="s">
        <v>54</v>
      </c>
      <c r="B35" s="6" t="s">
        <v>11</v>
      </c>
      <c r="C35" s="6">
        <v>28</v>
      </c>
      <c r="D35" s="6">
        <v>46</v>
      </c>
      <c r="E35" s="6">
        <v>2.5</v>
      </c>
      <c r="F35" s="7">
        <v>21</v>
      </c>
      <c r="G35" s="8">
        <v>55.5</v>
      </c>
      <c r="H35" s="94">
        <v>134</v>
      </c>
      <c r="I35" s="91">
        <f t="shared" si="0"/>
        <v>259</v>
      </c>
      <c r="J35" s="92">
        <f t="shared" si="3"/>
        <v>181</v>
      </c>
      <c r="K35" s="9" t="s">
        <v>19</v>
      </c>
      <c r="L35" s="30" t="s">
        <v>12</v>
      </c>
      <c r="M35" s="7" t="s">
        <v>239</v>
      </c>
      <c r="N35" s="17">
        <v>0.28000000000000003</v>
      </c>
      <c r="O35" s="50">
        <v>0.45</v>
      </c>
      <c r="P35" s="50">
        <v>0</v>
      </c>
      <c r="Q35" s="50">
        <v>0</v>
      </c>
      <c r="R35" s="17">
        <v>0</v>
      </c>
      <c r="S35" s="50">
        <v>0</v>
      </c>
      <c r="T35" s="50">
        <v>13.26</v>
      </c>
      <c r="U35" s="7">
        <v>8</v>
      </c>
      <c r="V35" s="90">
        <f t="shared" si="2"/>
        <v>13.709999999999999</v>
      </c>
      <c r="W35" s="32">
        <v>8</v>
      </c>
      <c r="X35" s="7"/>
      <c r="Y35" s="32">
        <v>8</v>
      </c>
    </row>
    <row r="36" spans="1:25" x14ac:dyDescent="0.25">
      <c r="A36" s="5" t="s">
        <v>186</v>
      </c>
      <c r="B36" s="6" t="s">
        <v>11</v>
      </c>
      <c r="C36" s="6"/>
      <c r="D36" s="6"/>
      <c r="E36" s="6"/>
      <c r="F36" s="7"/>
      <c r="G36" s="8"/>
      <c r="H36" s="94"/>
      <c r="I36" s="91"/>
      <c r="J36" s="92"/>
      <c r="K36" s="98" t="s">
        <v>22</v>
      </c>
      <c r="L36" s="97" t="s">
        <v>22</v>
      </c>
      <c r="M36" s="7"/>
      <c r="N36" s="17"/>
      <c r="O36" s="50"/>
      <c r="P36" s="50"/>
      <c r="Q36" s="50"/>
      <c r="R36" s="17"/>
      <c r="S36" s="50"/>
      <c r="T36" s="50"/>
      <c r="U36" s="97">
        <v>9</v>
      </c>
      <c r="V36" s="90">
        <v>0</v>
      </c>
      <c r="W36" s="46">
        <v>9</v>
      </c>
      <c r="X36" s="7" t="s">
        <v>241</v>
      </c>
      <c r="Y36" s="7">
        <v>10</v>
      </c>
    </row>
    <row r="37" spans="1:25" x14ac:dyDescent="0.25">
      <c r="A37" s="5" t="s">
        <v>55</v>
      </c>
      <c r="B37" s="6" t="s">
        <v>11</v>
      </c>
      <c r="C37" s="6" t="s">
        <v>24</v>
      </c>
      <c r="D37" s="6" t="s">
        <v>24</v>
      </c>
      <c r="E37" s="6">
        <v>18.5</v>
      </c>
      <c r="F37" s="7">
        <v>0.5</v>
      </c>
      <c r="G37" s="8">
        <v>30</v>
      </c>
      <c r="H37" s="94">
        <v>16</v>
      </c>
      <c r="I37" s="91">
        <f t="shared" ref="I37:I75" si="4">SUM(D37:H37)</f>
        <v>65</v>
      </c>
      <c r="J37" s="92">
        <f>SUM(D37:G37)</f>
        <v>49</v>
      </c>
      <c r="K37" s="9" t="s">
        <v>12</v>
      </c>
      <c r="L37" s="30" t="s">
        <v>12</v>
      </c>
      <c r="M37" s="7"/>
      <c r="N37" s="17"/>
      <c r="O37" s="50"/>
      <c r="P37" s="50"/>
      <c r="Q37" s="50"/>
      <c r="R37" s="17"/>
      <c r="S37" s="50"/>
      <c r="T37" s="50"/>
      <c r="U37" s="7">
        <v>8</v>
      </c>
      <c r="V37" s="90">
        <f t="shared" ref="V37:V75" si="5">SUM(O37:Q37,S37:T37)</f>
        <v>0</v>
      </c>
      <c r="W37" s="32">
        <v>8</v>
      </c>
      <c r="X37" s="7"/>
      <c r="Y37" s="46">
        <v>9</v>
      </c>
    </row>
    <row r="38" spans="1:25" x14ac:dyDescent="0.25">
      <c r="A38" s="5" t="s">
        <v>56</v>
      </c>
      <c r="B38" s="6" t="s">
        <v>11</v>
      </c>
      <c r="C38" s="6">
        <v>6</v>
      </c>
      <c r="D38" s="6">
        <v>36</v>
      </c>
      <c r="E38" s="6">
        <v>35</v>
      </c>
      <c r="F38" s="7">
        <v>78.5</v>
      </c>
      <c r="G38" s="8">
        <v>30.75</v>
      </c>
      <c r="H38" s="94">
        <v>7</v>
      </c>
      <c r="I38" s="91">
        <f t="shared" si="4"/>
        <v>187.25</v>
      </c>
      <c r="J38" s="92">
        <f>SUM(D38:G38)+(2*C38)</f>
        <v>192.25</v>
      </c>
      <c r="K38" s="9" t="s">
        <v>12</v>
      </c>
      <c r="L38" s="30" t="s">
        <v>12</v>
      </c>
      <c r="M38" s="7"/>
      <c r="N38" s="17"/>
      <c r="O38" s="50"/>
      <c r="P38" s="50"/>
      <c r="Q38" s="50"/>
      <c r="R38" s="17"/>
      <c r="S38" s="50"/>
      <c r="T38" s="50"/>
      <c r="U38" s="7">
        <v>8</v>
      </c>
      <c r="V38" s="90">
        <f t="shared" si="5"/>
        <v>0</v>
      </c>
      <c r="W38" s="32">
        <v>8</v>
      </c>
      <c r="X38" s="7"/>
      <c r="Y38" s="46">
        <v>9</v>
      </c>
    </row>
    <row r="39" spans="1:25" x14ac:dyDescent="0.25">
      <c r="A39" s="5" t="s">
        <v>57</v>
      </c>
      <c r="B39" s="6" t="s">
        <v>11</v>
      </c>
      <c r="C39" s="6" t="s">
        <v>24</v>
      </c>
      <c r="D39" s="6">
        <v>55.5</v>
      </c>
      <c r="E39" s="6">
        <v>58</v>
      </c>
      <c r="F39" s="7">
        <v>44</v>
      </c>
      <c r="G39" s="8">
        <v>38.75</v>
      </c>
      <c r="H39" s="94" t="s">
        <v>58</v>
      </c>
      <c r="I39" s="91">
        <f t="shared" si="4"/>
        <v>196.25</v>
      </c>
      <c r="J39" s="92">
        <f>SUM(D39:G39)</f>
        <v>196.25</v>
      </c>
      <c r="K39" s="9" t="s">
        <v>12</v>
      </c>
      <c r="L39" s="30" t="s">
        <v>12</v>
      </c>
      <c r="M39" s="7"/>
      <c r="N39" s="17"/>
      <c r="O39" s="50"/>
      <c r="P39" s="50"/>
      <c r="Q39" s="50"/>
      <c r="R39" s="17"/>
      <c r="S39" s="50"/>
      <c r="T39" s="50"/>
      <c r="U39" s="7">
        <v>8</v>
      </c>
      <c r="V39" s="90">
        <f t="shared" si="5"/>
        <v>0</v>
      </c>
      <c r="W39" s="32">
        <v>8</v>
      </c>
      <c r="X39" s="7"/>
      <c r="Y39" s="46">
        <v>9</v>
      </c>
    </row>
    <row r="40" spans="1:25" x14ac:dyDescent="0.25">
      <c r="A40" s="5" t="s">
        <v>59</v>
      </c>
      <c r="B40" s="6" t="s">
        <v>11</v>
      </c>
      <c r="C40" s="6">
        <v>36</v>
      </c>
      <c r="D40" s="6">
        <v>29</v>
      </c>
      <c r="E40" s="6">
        <v>5</v>
      </c>
      <c r="F40" s="7">
        <v>35.25</v>
      </c>
      <c r="G40" s="8">
        <v>40.5</v>
      </c>
      <c r="H40" s="94">
        <v>113</v>
      </c>
      <c r="I40" s="91">
        <f t="shared" si="4"/>
        <v>222.75</v>
      </c>
      <c r="J40" s="92">
        <f>SUM(D40:G40)+(2*C40)</f>
        <v>181.75</v>
      </c>
      <c r="K40" s="9" t="s">
        <v>12</v>
      </c>
      <c r="L40" s="30" t="s">
        <v>12</v>
      </c>
      <c r="M40" s="7"/>
      <c r="N40" s="17"/>
      <c r="O40" s="50"/>
      <c r="P40" s="50"/>
      <c r="Q40" s="50"/>
      <c r="R40" s="17"/>
      <c r="S40" s="50"/>
      <c r="T40" s="50"/>
      <c r="U40" s="7">
        <v>8</v>
      </c>
      <c r="V40" s="90">
        <f t="shared" si="5"/>
        <v>0</v>
      </c>
      <c r="W40" s="32">
        <v>8</v>
      </c>
      <c r="X40" s="7"/>
      <c r="Y40" s="46">
        <v>9</v>
      </c>
    </row>
    <row r="41" spans="1:25" x14ac:dyDescent="0.25">
      <c r="A41" s="5" t="s">
        <v>60</v>
      </c>
      <c r="B41" s="6" t="s">
        <v>14</v>
      </c>
      <c r="C41" s="6">
        <v>318.5</v>
      </c>
      <c r="D41" s="6">
        <v>354.75</v>
      </c>
      <c r="E41" s="6">
        <v>519.5</v>
      </c>
      <c r="F41" s="7">
        <v>303.25</v>
      </c>
      <c r="G41" s="8">
        <v>416</v>
      </c>
      <c r="H41" s="94">
        <v>318</v>
      </c>
      <c r="I41" s="91">
        <f t="shared" si="4"/>
        <v>1911.5</v>
      </c>
      <c r="J41" s="92">
        <f>SUM(D41:G41)+(2*C41)</f>
        <v>2230.5</v>
      </c>
      <c r="K41" s="9" t="s">
        <v>16</v>
      </c>
      <c r="L41" s="37" t="s">
        <v>32</v>
      </c>
      <c r="M41" s="7" t="s">
        <v>240</v>
      </c>
      <c r="N41" s="17">
        <v>25.99</v>
      </c>
      <c r="O41" s="50">
        <v>24.29</v>
      </c>
      <c r="P41" s="50">
        <v>0</v>
      </c>
      <c r="Q41" s="50">
        <v>1.83</v>
      </c>
      <c r="R41" s="17">
        <v>0.13</v>
      </c>
      <c r="S41" s="50">
        <v>0.12</v>
      </c>
      <c r="T41" s="50">
        <v>4.49</v>
      </c>
      <c r="U41" s="7">
        <v>6</v>
      </c>
      <c r="V41" s="90">
        <f t="shared" si="5"/>
        <v>30.729999999999997</v>
      </c>
      <c r="W41" s="33">
        <v>7</v>
      </c>
      <c r="X41" s="7" t="s">
        <v>239</v>
      </c>
      <c r="Y41" s="33">
        <v>7</v>
      </c>
    </row>
    <row r="42" spans="1:25" x14ac:dyDescent="0.25">
      <c r="A42" s="5" t="s">
        <v>61</v>
      </c>
      <c r="B42" s="6" t="s">
        <v>11</v>
      </c>
      <c r="C42" s="6" t="s">
        <v>24</v>
      </c>
      <c r="D42" s="6">
        <v>58.5</v>
      </c>
      <c r="E42" s="6" t="s">
        <v>24</v>
      </c>
      <c r="F42" s="7">
        <v>6</v>
      </c>
      <c r="G42" s="8">
        <v>8</v>
      </c>
      <c r="H42" s="94">
        <v>27</v>
      </c>
      <c r="I42" s="91">
        <f t="shared" si="4"/>
        <v>99.5</v>
      </c>
      <c r="J42" s="92">
        <f>SUM(D42:G42)</f>
        <v>72.5</v>
      </c>
      <c r="K42" s="9" t="s">
        <v>12</v>
      </c>
      <c r="L42" s="30" t="s">
        <v>12</v>
      </c>
      <c r="M42" s="7"/>
      <c r="N42" s="17"/>
      <c r="O42" s="50"/>
      <c r="P42" s="50"/>
      <c r="Q42" s="50"/>
      <c r="R42" s="17"/>
      <c r="S42" s="50"/>
      <c r="T42" s="50"/>
      <c r="U42" s="7">
        <v>8</v>
      </c>
      <c r="V42" s="90">
        <f t="shared" si="5"/>
        <v>0</v>
      </c>
      <c r="W42" s="32">
        <v>8</v>
      </c>
      <c r="X42" s="7"/>
      <c r="Y42" s="46">
        <v>9</v>
      </c>
    </row>
    <row r="43" spans="1:25" x14ac:dyDescent="0.25">
      <c r="A43" s="5" t="s">
        <v>62</v>
      </c>
      <c r="B43" s="6" t="s">
        <v>14</v>
      </c>
      <c r="C43" s="6">
        <v>158</v>
      </c>
      <c r="D43" s="6">
        <v>91</v>
      </c>
      <c r="E43" s="6">
        <v>117.25</v>
      </c>
      <c r="F43" s="7">
        <v>107.25</v>
      </c>
      <c r="G43" s="8">
        <v>215</v>
      </c>
      <c r="H43" s="94">
        <v>324</v>
      </c>
      <c r="I43" s="91">
        <f t="shared" si="4"/>
        <v>854.5</v>
      </c>
      <c r="J43" s="92">
        <f>SUM(D43:G43)+(2*C43)</f>
        <v>846.5</v>
      </c>
      <c r="K43" s="9" t="s">
        <v>15</v>
      </c>
      <c r="L43" s="33" t="s">
        <v>18</v>
      </c>
      <c r="M43" s="7" t="s">
        <v>239</v>
      </c>
      <c r="N43" s="17">
        <v>0.89</v>
      </c>
      <c r="O43" s="50">
        <v>1.07</v>
      </c>
      <c r="P43" s="50">
        <v>0</v>
      </c>
      <c r="Q43" s="50">
        <v>0.01</v>
      </c>
      <c r="R43" s="17">
        <v>0.01</v>
      </c>
      <c r="S43" s="50">
        <v>0.01</v>
      </c>
      <c r="T43" s="50">
        <v>16.53</v>
      </c>
      <c r="U43" s="7">
        <v>8</v>
      </c>
      <c r="V43" s="90">
        <f t="shared" si="5"/>
        <v>17.62</v>
      </c>
      <c r="W43" s="32">
        <v>8</v>
      </c>
      <c r="X43" s="7"/>
      <c r="Y43" s="32">
        <v>8</v>
      </c>
    </row>
    <row r="44" spans="1:25" ht="38.25" x14ac:dyDescent="0.2">
      <c r="A44" s="147" t="s">
        <v>63</v>
      </c>
      <c r="B44" s="6" t="s">
        <v>11</v>
      </c>
      <c r="C44" s="6">
        <v>2.5</v>
      </c>
      <c r="D44" s="6">
        <v>23</v>
      </c>
      <c r="E44" s="6">
        <v>2</v>
      </c>
      <c r="F44" s="7">
        <v>59</v>
      </c>
      <c r="G44" s="8">
        <v>122</v>
      </c>
      <c r="H44" s="94">
        <v>171.25</v>
      </c>
      <c r="I44" s="91">
        <f t="shared" si="4"/>
        <v>377.25</v>
      </c>
      <c r="J44" s="92">
        <f>SUM(D44:G44)+(2*C44)</f>
        <v>211</v>
      </c>
      <c r="K44" s="9" t="s">
        <v>19</v>
      </c>
      <c r="L44" s="30" t="s">
        <v>12</v>
      </c>
      <c r="M44" s="7" t="s">
        <v>239</v>
      </c>
      <c r="N44" s="17"/>
      <c r="O44" s="50"/>
      <c r="P44" s="50"/>
      <c r="Q44" s="50"/>
      <c r="R44" s="17"/>
      <c r="S44" s="50"/>
      <c r="T44" s="50"/>
      <c r="U44" s="7">
        <v>8</v>
      </c>
      <c r="V44" s="90">
        <f t="shared" si="5"/>
        <v>0</v>
      </c>
      <c r="W44" s="32">
        <v>8</v>
      </c>
      <c r="X44" s="7"/>
      <c r="Y44" s="46">
        <v>9</v>
      </c>
    </row>
    <row r="45" spans="1:25" ht="25.5" x14ac:dyDescent="0.25">
      <c r="A45" s="5" t="s">
        <v>64</v>
      </c>
      <c r="B45" s="6" t="s">
        <v>14</v>
      </c>
      <c r="C45" s="6">
        <v>1476</v>
      </c>
      <c r="D45" s="6">
        <v>3517.25</v>
      </c>
      <c r="E45" s="6">
        <v>2479.75</v>
      </c>
      <c r="F45" s="7">
        <v>3182</v>
      </c>
      <c r="G45" s="8">
        <v>4835.25</v>
      </c>
      <c r="H45" s="94">
        <v>5741</v>
      </c>
      <c r="I45" s="91">
        <f t="shared" si="4"/>
        <v>19755.25</v>
      </c>
      <c r="J45" s="92">
        <f>SUM(D45:G45)+(2*C45)</f>
        <v>16966.25</v>
      </c>
      <c r="K45" s="9" t="s">
        <v>65</v>
      </c>
      <c r="L45" s="39" t="s">
        <v>65</v>
      </c>
      <c r="M45" s="7"/>
      <c r="N45" s="17">
        <v>617.34</v>
      </c>
      <c r="O45" s="50">
        <v>1071.52</v>
      </c>
      <c r="P45" s="50">
        <v>0.02</v>
      </c>
      <c r="Q45" s="50">
        <v>261.45999999999998</v>
      </c>
      <c r="R45" s="17">
        <v>261.45999999999998</v>
      </c>
      <c r="S45" s="50">
        <v>333.17</v>
      </c>
      <c r="T45" s="50">
        <v>139.37</v>
      </c>
      <c r="U45" s="7">
        <v>1</v>
      </c>
      <c r="V45" s="90">
        <f t="shared" si="5"/>
        <v>1805.54</v>
      </c>
      <c r="W45" s="48">
        <v>2</v>
      </c>
      <c r="X45" s="7" t="s">
        <v>239</v>
      </c>
      <c r="Y45" s="48">
        <v>2</v>
      </c>
    </row>
    <row r="46" spans="1:25" ht="38.25" x14ac:dyDescent="0.25">
      <c r="A46" s="5" t="s">
        <v>66</v>
      </c>
      <c r="B46" s="6" t="s">
        <v>14</v>
      </c>
      <c r="C46" s="6">
        <v>25.5</v>
      </c>
      <c r="D46" s="6" t="s">
        <v>24</v>
      </c>
      <c r="E46" s="6">
        <v>125</v>
      </c>
      <c r="F46" s="7">
        <v>107.75</v>
      </c>
      <c r="G46" s="8">
        <v>22</v>
      </c>
      <c r="H46" s="94">
        <v>77</v>
      </c>
      <c r="I46" s="91">
        <f t="shared" si="4"/>
        <v>331.75</v>
      </c>
      <c r="J46" s="92">
        <f>SUM(D46:G46)+(2*C46)</f>
        <v>305.75</v>
      </c>
      <c r="K46" s="9" t="s">
        <v>19</v>
      </c>
      <c r="L46" s="30" t="s">
        <v>12</v>
      </c>
      <c r="M46" s="7" t="s">
        <v>239</v>
      </c>
      <c r="N46" s="17">
        <v>0.11</v>
      </c>
      <c r="O46" s="50">
        <v>0.02</v>
      </c>
      <c r="P46" s="50">
        <v>0</v>
      </c>
      <c r="Q46" s="50">
        <v>0</v>
      </c>
      <c r="R46" s="17">
        <v>0</v>
      </c>
      <c r="S46" s="50">
        <v>0</v>
      </c>
      <c r="T46" s="50">
        <v>18</v>
      </c>
      <c r="U46" s="7">
        <v>7</v>
      </c>
      <c r="V46" s="90">
        <f t="shared" si="5"/>
        <v>18.02</v>
      </c>
      <c r="W46" s="32">
        <v>8</v>
      </c>
      <c r="X46" s="7" t="s">
        <v>240</v>
      </c>
      <c r="Y46" s="32">
        <v>8</v>
      </c>
    </row>
    <row r="47" spans="1:25" ht="25.5" x14ac:dyDescent="0.25">
      <c r="A47" s="5" t="s">
        <v>67</v>
      </c>
      <c r="B47" s="6" t="s">
        <v>11</v>
      </c>
      <c r="C47" s="6">
        <v>47.25</v>
      </c>
      <c r="D47" s="6">
        <v>144.75</v>
      </c>
      <c r="E47" s="6">
        <v>45</v>
      </c>
      <c r="F47" s="7">
        <v>82.25</v>
      </c>
      <c r="G47" s="8">
        <v>43.75</v>
      </c>
      <c r="H47" s="94">
        <v>37</v>
      </c>
      <c r="I47" s="91">
        <f t="shared" si="4"/>
        <v>352.75</v>
      </c>
      <c r="J47" s="92">
        <f>SUM(D47:G47)+(2*C47)</f>
        <v>410.25</v>
      </c>
      <c r="K47" s="9" t="s">
        <v>12</v>
      </c>
      <c r="L47" s="32" t="s">
        <v>19</v>
      </c>
      <c r="M47" s="7" t="s">
        <v>240</v>
      </c>
      <c r="N47" s="17"/>
      <c r="O47" s="50"/>
      <c r="P47" s="50"/>
      <c r="Q47" s="50"/>
      <c r="R47" s="17"/>
      <c r="S47" s="50"/>
      <c r="T47" s="50"/>
      <c r="U47" s="7">
        <v>8</v>
      </c>
      <c r="V47" s="90">
        <f t="shared" si="5"/>
        <v>0</v>
      </c>
      <c r="W47" s="32">
        <v>8</v>
      </c>
      <c r="X47" s="7"/>
      <c r="Y47" s="46">
        <v>9</v>
      </c>
    </row>
    <row r="48" spans="1:25" x14ac:dyDescent="0.25">
      <c r="A48" s="5" t="s">
        <v>68</v>
      </c>
      <c r="B48" s="6" t="s">
        <v>11</v>
      </c>
      <c r="C48" s="6" t="s">
        <v>24</v>
      </c>
      <c r="D48" s="6">
        <v>7</v>
      </c>
      <c r="E48" s="6">
        <v>0.5</v>
      </c>
      <c r="F48" s="7">
        <v>84.25</v>
      </c>
      <c r="G48" s="8">
        <v>58.25</v>
      </c>
      <c r="H48" s="94">
        <v>130</v>
      </c>
      <c r="I48" s="91">
        <f t="shared" si="4"/>
        <v>280</v>
      </c>
      <c r="J48" s="92">
        <f>SUM(D48:G48)</f>
        <v>150</v>
      </c>
      <c r="K48" s="9" t="s">
        <v>12</v>
      </c>
      <c r="L48" s="30" t="s">
        <v>12</v>
      </c>
      <c r="M48" s="7"/>
      <c r="N48" s="17"/>
      <c r="O48" s="50"/>
      <c r="P48" s="50"/>
      <c r="Q48" s="50"/>
      <c r="R48" s="17"/>
      <c r="S48" s="50"/>
      <c r="T48" s="50"/>
      <c r="U48" s="7">
        <v>8</v>
      </c>
      <c r="V48" s="90">
        <f t="shared" si="5"/>
        <v>0</v>
      </c>
      <c r="W48" s="32">
        <v>8</v>
      </c>
      <c r="X48" s="7"/>
      <c r="Y48" s="46">
        <v>9</v>
      </c>
    </row>
    <row r="49" spans="1:25" ht="25.5" x14ac:dyDescent="0.25">
      <c r="A49" s="5" t="s">
        <v>69</v>
      </c>
      <c r="B49" s="6" t="s">
        <v>11</v>
      </c>
      <c r="C49" s="6">
        <v>56</v>
      </c>
      <c r="D49" s="6">
        <v>33.75</v>
      </c>
      <c r="E49" s="6">
        <v>13.5</v>
      </c>
      <c r="F49" s="7">
        <v>91.75</v>
      </c>
      <c r="G49" s="8">
        <v>44.5</v>
      </c>
      <c r="H49" s="94">
        <v>250</v>
      </c>
      <c r="I49" s="91">
        <f t="shared" si="4"/>
        <v>433.5</v>
      </c>
      <c r="J49" s="92">
        <f>SUM(D49:G49)+(2*C49)</f>
        <v>295.5</v>
      </c>
      <c r="K49" s="9" t="s">
        <v>19</v>
      </c>
      <c r="L49" s="30" t="s">
        <v>12</v>
      </c>
      <c r="M49" s="7" t="s">
        <v>239</v>
      </c>
      <c r="N49" s="17"/>
      <c r="O49" s="50"/>
      <c r="P49" s="50"/>
      <c r="Q49" s="50"/>
      <c r="R49" s="17"/>
      <c r="S49" s="50"/>
      <c r="T49" s="50"/>
      <c r="U49" s="7">
        <v>7</v>
      </c>
      <c r="V49" s="90">
        <f t="shared" si="5"/>
        <v>0</v>
      </c>
      <c r="W49" s="32">
        <v>8</v>
      </c>
      <c r="X49" s="7" t="s">
        <v>239</v>
      </c>
      <c r="Y49" s="46">
        <v>9</v>
      </c>
    </row>
    <row r="50" spans="1:25" ht="25.5" x14ac:dyDescent="0.25">
      <c r="A50" s="5" t="s">
        <v>70</v>
      </c>
      <c r="B50" s="6" t="s">
        <v>14</v>
      </c>
      <c r="C50" s="6">
        <v>81.75</v>
      </c>
      <c r="D50" s="6">
        <v>392.75</v>
      </c>
      <c r="E50" s="6">
        <v>646.75</v>
      </c>
      <c r="F50" s="7">
        <v>360.75</v>
      </c>
      <c r="G50" s="8">
        <v>354</v>
      </c>
      <c r="H50" s="94">
        <v>561</v>
      </c>
      <c r="I50" s="91">
        <f t="shared" si="4"/>
        <v>2315.25</v>
      </c>
      <c r="J50" s="92">
        <f>SUM(D50:G50)+(2*C50)</f>
        <v>1917.75</v>
      </c>
      <c r="K50" s="9" t="s">
        <v>42</v>
      </c>
      <c r="L50" s="34" t="s">
        <v>16</v>
      </c>
      <c r="M50" s="7" t="s">
        <v>239</v>
      </c>
      <c r="N50" s="17">
        <v>2.84</v>
      </c>
      <c r="O50" s="50">
        <v>1.26</v>
      </c>
      <c r="P50" s="50">
        <v>0</v>
      </c>
      <c r="Q50" s="50">
        <v>0.61</v>
      </c>
      <c r="R50" s="17">
        <v>0.61</v>
      </c>
      <c r="S50" s="50">
        <v>3.32</v>
      </c>
      <c r="T50" s="50">
        <v>7.16</v>
      </c>
      <c r="U50" s="7">
        <v>7</v>
      </c>
      <c r="V50" s="90">
        <f t="shared" si="5"/>
        <v>12.35</v>
      </c>
      <c r="W50" s="32">
        <v>8</v>
      </c>
      <c r="X50" s="7" t="s">
        <v>239</v>
      </c>
      <c r="Y50" s="32">
        <v>8</v>
      </c>
    </row>
    <row r="51" spans="1:25" ht="25.5" x14ac:dyDescent="0.25">
      <c r="A51" s="5" t="s">
        <v>71</v>
      </c>
      <c r="B51" s="6" t="s">
        <v>14</v>
      </c>
      <c r="C51" s="6">
        <v>112</v>
      </c>
      <c r="D51" s="6">
        <v>118.75</v>
      </c>
      <c r="E51" s="6">
        <v>114</v>
      </c>
      <c r="F51" s="7">
        <v>291.75</v>
      </c>
      <c r="G51" s="8">
        <v>337.75</v>
      </c>
      <c r="H51" s="94">
        <v>413</v>
      </c>
      <c r="I51" s="91">
        <f t="shared" si="4"/>
        <v>1275.25</v>
      </c>
      <c r="J51" s="92">
        <f>SUM(D51:G51)+(2*C51)</f>
        <v>1086.25</v>
      </c>
      <c r="K51" s="9" t="s">
        <v>32</v>
      </c>
      <c r="L51" s="35" t="s">
        <v>15</v>
      </c>
      <c r="M51" s="7" t="s">
        <v>239</v>
      </c>
      <c r="N51" s="17">
        <v>207.7</v>
      </c>
      <c r="O51" s="50">
        <v>28.3</v>
      </c>
      <c r="P51" s="50">
        <v>0</v>
      </c>
      <c r="Q51" s="50">
        <v>8.4</v>
      </c>
      <c r="R51" s="17">
        <v>8.4</v>
      </c>
      <c r="S51" s="50">
        <v>16.2</v>
      </c>
      <c r="T51" s="50">
        <v>5.39</v>
      </c>
      <c r="U51" s="7">
        <v>6</v>
      </c>
      <c r="V51" s="90">
        <f t="shared" si="5"/>
        <v>58.290000000000006</v>
      </c>
      <c r="W51" s="35">
        <v>6</v>
      </c>
      <c r="X51" s="7"/>
      <c r="Y51" s="35">
        <v>6</v>
      </c>
    </row>
    <row r="52" spans="1:25" ht="25.5" x14ac:dyDescent="0.25">
      <c r="A52" s="5" t="s">
        <v>72</v>
      </c>
      <c r="B52" s="6" t="s">
        <v>14</v>
      </c>
      <c r="C52" s="6">
        <v>100</v>
      </c>
      <c r="D52" s="6">
        <v>228</v>
      </c>
      <c r="E52" s="6">
        <v>136.25</v>
      </c>
      <c r="F52" s="7">
        <v>206</v>
      </c>
      <c r="G52" s="8">
        <v>324.5</v>
      </c>
      <c r="H52" s="94">
        <v>768</v>
      </c>
      <c r="I52" s="91">
        <f t="shared" si="4"/>
        <v>1662.75</v>
      </c>
      <c r="J52" s="92">
        <f>SUM(D52:G52)+(2*C52)</f>
        <v>1094.75</v>
      </c>
      <c r="K52" s="9" t="s">
        <v>42</v>
      </c>
      <c r="L52" s="35" t="s">
        <v>15</v>
      </c>
      <c r="M52" s="7" t="s">
        <v>239</v>
      </c>
      <c r="N52" s="17">
        <v>232.6</v>
      </c>
      <c r="O52" s="50">
        <v>39.700000000000003</v>
      </c>
      <c r="P52" s="50">
        <v>0</v>
      </c>
      <c r="Q52" s="50">
        <v>12.2</v>
      </c>
      <c r="R52" s="17">
        <v>12.2</v>
      </c>
      <c r="S52" s="50">
        <v>39.299999999999997</v>
      </c>
      <c r="T52" s="50">
        <v>10.73</v>
      </c>
      <c r="U52" s="7">
        <v>5</v>
      </c>
      <c r="V52" s="90">
        <f t="shared" si="5"/>
        <v>101.93</v>
      </c>
      <c r="W52" s="47">
        <v>5</v>
      </c>
      <c r="X52" s="7"/>
      <c r="Y52" s="47">
        <v>5</v>
      </c>
    </row>
    <row r="53" spans="1:25" x14ac:dyDescent="0.25">
      <c r="A53" s="5" t="s">
        <v>73</v>
      </c>
      <c r="B53" s="6" t="s">
        <v>14</v>
      </c>
      <c r="C53" s="6">
        <v>264</v>
      </c>
      <c r="D53" s="6">
        <v>257.25</v>
      </c>
      <c r="E53" s="6">
        <v>139.5</v>
      </c>
      <c r="F53" s="7">
        <v>68.5</v>
      </c>
      <c r="G53" s="8">
        <v>66</v>
      </c>
      <c r="H53" s="94">
        <v>110</v>
      </c>
      <c r="I53" s="91">
        <f t="shared" si="4"/>
        <v>641.25</v>
      </c>
      <c r="J53" s="92">
        <f>SUM(D53:G53)+(2*C53)</f>
        <v>1059.25</v>
      </c>
      <c r="K53" s="9" t="s">
        <v>19</v>
      </c>
      <c r="L53" s="35" t="s">
        <v>15</v>
      </c>
      <c r="M53" s="7" t="s">
        <v>240</v>
      </c>
      <c r="N53" s="17">
        <v>2.75</v>
      </c>
      <c r="O53" s="50">
        <v>3.45</v>
      </c>
      <c r="P53" s="50">
        <v>0</v>
      </c>
      <c r="Q53" s="50">
        <v>0.04</v>
      </c>
      <c r="R53" s="17">
        <v>0.03</v>
      </c>
      <c r="S53" s="50">
        <v>0.3</v>
      </c>
      <c r="T53" s="50">
        <v>0.18</v>
      </c>
      <c r="U53" s="7">
        <v>8</v>
      </c>
      <c r="V53" s="90">
        <f t="shared" si="5"/>
        <v>3.97</v>
      </c>
      <c r="W53" s="32">
        <v>8</v>
      </c>
      <c r="X53" s="7"/>
      <c r="Y53" s="46">
        <v>9</v>
      </c>
    </row>
    <row r="54" spans="1:25" ht="25.5" x14ac:dyDescent="0.25">
      <c r="A54" s="5" t="s">
        <v>74</v>
      </c>
      <c r="B54" s="6" t="s">
        <v>11</v>
      </c>
      <c r="C54" s="6" t="s">
        <v>24</v>
      </c>
      <c r="D54" s="6">
        <v>18</v>
      </c>
      <c r="E54" s="6" t="s">
        <v>24</v>
      </c>
      <c r="F54" s="7">
        <v>27.5</v>
      </c>
      <c r="G54" s="8">
        <v>47.25</v>
      </c>
      <c r="H54" s="94">
        <v>10</v>
      </c>
      <c r="I54" s="91">
        <f t="shared" si="4"/>
        <v>102.75</v>
      </c>
      <c r="J54" s="92">
        <f>SUM(D54:G54)</f>
        <v>92.75</v>
      </c>
      <c r="K54" s="9" t="s">
        <v>12</v>
      </c>
      <c r="L54" s="30" t="s">
        <v>12</v>
      </c>
      <c r="M54" s="7"/>
      <c r="N54" s="17"/>
      <c r="O54" s="50"/>
      <c r="P54" s="50"/>
      <c r="Q54" s="50"/>
      <c r="R54" s="17"/>
      <c r="S54" s="50"/>
      <c r="T54" s="50"/>
      <c r="U54" s="7">
        <v>8</v>
      </c>
      <c r="V54" s="90">
        <f t="shared" si="5"/>
        <v>0</v>
      </c>
      <c r="W54" s="32">
        <v>8</v>
      </c>
      <c r="X54" s="7"/>
      <c r="Y54" s="46">
        <v>9</v>
      </c>
    </row>
    <row r="55" spans="1:25" ht="25.5" x14ac:dyDescent="0.25">
      <c r="A55" s="5" t="s">
        <v>75</v>
      </c>
      <c r="B55" s="6" t="s">
        <v>14</v>
      </c>
      <c r="C55" s="6">
        <v>86</v>
      </c>
      <c r="D55" s="6">
        <v>235.25</v>
      </c>
      <c r="E55" s="6">
        <v>126.5</v>
      </c>
      <c r="F55" s="7">
        <v>102.25</v>
      </c>
      <c r="G55" s="15">
        <v>133.75</v>
      </c>
      <c r="H55" s="96">
        <v>86</v>
      </c>
      <c r="I55" s="91">
        <f t="shared" si="4"/>
        <v>683.75</v>
      </c>
      <c r="J55" s="92">
        <f t="shared" ref="J55:J60" si="6">SUM(D55:G55)+(2*C55)</f>
        <v>769.75</v>
      </c>
      <c r="K55" s="9" t="s">
        <v>18</v>
      </c>
      <c r="L55" s="33" t="s">
        <v>18</v>
      </c>
      <c r="M55" s="7"/>
      <c r="N55" s="17">
        <v>7.25</v>
      </c>
      <c r="O55" s="50">
        <v>4.6500000000000004</v>
      </c>
      <c r="P55" s="50">
        <v>0</v>
      </c>
      <c r="Q55" s="50">
        <v>7.0000000000000007E-2</v>
      </c>
      <c r="R55" s="17">
        <v>0.06</v>
      </c>
      <c r="S55" s="50">
        <v>0.08</v>
      </c>
      <c r="T55" s="50">
        <v>0.49</v>
      </c>
      <c r="U55" s="7">
        <v>8</v>
      </c>
      <c r="V55" s="90">
        <f t="shared" si="5"/>
        <v>5.2900000000000009</v>
      </c>
      <c r="W55" s="32">
        <v>8</v>
      </c>
      <c r="X55" s="7"/>
      <c r="Y55" s="32">
        <v>8</v>
      </c>
    </row>
    <row r="56" spans="1:25" ht="25.5" x14ac:dyDescent="0.25">
      <c r="A56" s="5" t="s">
        <v>76</v>
      </c>
      <c r="B56" s="6" t="s">
        <v>14</v>
      </c>
      <c r="C56" s="6">
        <v>85</v>
      </c>
      <c r="D56" s="6">
        <v>275.75</v>
      </c>
      <c r="E56" s="6">
        <v>156</v>
      </c>
      <c r="F56" s="7">
        <v>57.5</v>
      </c>
      <c r="G56" s="8" t="s">
        <v>24</v>
      </c>
      <c r="H56" s="94">
        <v>192</v>
      </c>
      <c r="I56" s="91">
        <f t="shared" si="4"/>
        <v>681.25</v>
      </c>
      <c r="J56" s="92">
        <f t="shared" si="6"/>
        <v>659.25</v>
      </c>
      <c r="K56" s="9" t="s">
        <v>19</v>
      </c>
      <c r="L56" s="32" t="s">
        <v>19</v>
      </c>
      <c r="M56" s="7"/>
      <c r="N56" s="17">
        <v>2.69</v>
      </c>
      <c r="O56" s="50">
        <v>3.55</v>
      </c>
      <c r="P56" s="50">
        <v>0</v>
      </c>
      <c r="Q56" s="50">
        <v>1.02</v>
      </c>
      <c r="R56" s="17">
        <v>1.02</v>
      </c>
      <c r="S56" s="50">
        <v>0.05</v>
      </c>
      <c r="T56" s="50">
        <v>0.61</v>
      </c>
      <c r="U56" s="7">
        <v>8</v>
      </c>
      <c r="V56" s="90">
        <f t="shared" si="5"/>
        <v>5.23</v>
      </c>
      <c r="W56" s="32">
        <v>8</v>
      </c>
      <c r="X56" s="7"/>
      <c r="Y56" s="32">
        <v>8</v>
      </c>
    </row>
    <row r="57" spans="1:25" x14ac:dyDescent="0.25">
      <c r="A57" s="5" t="s">
        <v>77</v>
      </c>
      <c r="B57" s="6" t="s">
        <v>11</v>
      </c>
      <c r="C57" s="6">
        <v>32</v>
      </c>
      <c r="D57" s="6">
        <v>5.5</v>
      </c>
      <c r="E57" s="6">
        <v>37.5</v>
      </c>
      <c r="F57" s="7">
        <v>67.5</v>
      </c>
      <c r="G57" s="8">
        <v>45.5</v>
      </c>
      <c r="H57" s="94">
        <v>83</v>
      </c>
      <c r="I57" s="91">
        <f t="shared" si="4"/>
        <v>239</v>
      </c>
      <c r="J57" s="92">
        <f t="shared" si="6"/>
        <v>220</v>
      </c>
      <c r="K57" s="9" t="s">
        <v>18</v>
      </c>
      <c r="L57" s="30" t="s">
        <v>12</v>
      </c>
      <c r="M57" s="7" t="s">
        <v>239</v>
      </c>
      <c r="N57" s="17">
        <v>13.35</v>
      </c>
      <c r="O57" s="50">
        <v>4.4400000000000004</v>
      </c>
      <c r="P57" s="50">
        <v>0</v>
      </c>
      <c r="Q57" s="50">
        <v>4.66</v>
      </c>
      <c r="R57" s="17">
        <v>2.91</v>
      </c>
      <c r="S57" s="50">
        <v>0.46</v>
      </c>
      <c r="T57" s="50">
        <v>3.29</v>
      </c>
      <c r="U57" s="7">
        <v>8</v>
      </c>
      <c r="V57" s="90">
        <f t="shared" si="5"/>
        <v>12.850000000000001</v>
      </c>
      <c r="W57" s="32">
        <v>8</v>
      </c>
      <c r="X57" s="7"/>
      <c r="Y57" s="32">
        <v>8</v>
      </c>
    </row>
    <row r="58" spans="1:25" ht="25.5" x14ac:dyDescent="0.25">
      <c r="A58" s="5" t="s">
        <v>78</v>
      </c>
      <c r="B58" s="6" t="s">
        <v>11</v>
      </c>
      <c r="C58" s="6">
        <v>29</v>
      </c>
      <c r="D58" s="6">
        <v>58</v>
      </c>
      <c r="E58" s="6">
        <v>4.5</v>
      </c>
      <c r="F58" s="7">
        <v>72.5</v>
      </c>
      <c r="G58" s="8">
        <v>75.25</v>
      </c>
      <c r="H58" s="94" t="s">
        <v>58</v>
      </c>
      <c r="I58" s="91">
        <f t="shared" si="4"/>
        <v>210.25</v>
      </c>
      <c r="J58" s="92">
        <f t="shared" si="6"/>
        <v>268.25</v>
      </c>
      <c r="K58" s="9" t="s">
        <v>12</v>
      </c>
      <c r="L58" s="30" t="s">
        <v>12</v>
      </c>
      <c r="M58" s="7"/>
      <c r="N58" s="17"/>
      <c r="O58" s="50"/>
      <c r="P58" s="50"/>
      <c r="Q58" s="50"/>
      <c r="R58" s="17"/>
      <c r="S58" s="50"/>
      <c r="T58" s="50"/>
      <c r="U58" s="7">
        <v>8</v>
      </c>
      <c r="V58" s="90">
        <f t="shared" si="5"/>
        <v>0</v>
      </c>
      <c r="W58" s="32">
        <v>8</v>
      </c>
      <c r="X58" s="7"/>
      <c r="Y58" s="46">
        <v>9</v>
      </c>
    </row>
    <row r="59" spans="1:25" ht="25.5" x14ac:dyDescent="0.25">
      <c r="A59" s="5" t="s">
        <v>79</v>
      </c>
      <c r="B59" s="6" t="s">
        <v>14</v>
      </c>
      <c r="C59" s="6">
        <v>66.75</v>
      </c>
      <c r="D59" s="6">
        <v>139.5</v>
      </c>
      <c r="E59" s="6">
        <v>192.5</v>
      </c>
      <c r="F59" s="7">
        <v>142</v>
      </c>
      <c r="G59" s="8">
        <v>6</v>
      </c>
      <c r="H59" s="94">
        <v>45</v>
      </c>
      <c r="I59" s="91">
        <f t="shared" si="4"/>
        <v>525</v>
      </c>
      <c r="J59" s="92">
        <f t="shared" si="6"/>
        <v>613.5</v>
      </c>
      <c r="K59" s="98" t="s">
        <v>22</v>
      </c>
      <c r="L59" s="32" t="s">
        <v>19</v>
      </c>
      <c r="M59" s="7"/>
      <c r="N59" s="17"/>
      <c r="O59" s="50"/>
      <c r="P59" s="50"/>
      <c r="Q59" s="50"/>
      <c r="R59" s="17"/>
      <c r="S59" s="50"/>
      <c r="T59" s="50"/>
      <c r="U59" s="97">
        <v>9</v>
      </c>
      <c r="V59" s="90">
        <f t="shared" si="5"/>
        <v>0</v>
      </c>
      <c r="W59" s="32">
        <v>8</v>
      </c>
      <c r="X59" s="7"/>
      <c r="Y59" s="46">
        <v>9</v>
      </c>
    </row>
    <row r="60" spans="1:25" x14ac:dyDescent="0.25">
      <c r="A60" s="5" t="s">
        <v>80</v>
      </c>
      <c r="B60" s="6" t="s">
        <v>14</v>
      </c>
      <c r="C60" s="6">
        <v>307</v>
      </c>
      <c r="D60" s="6">
        <v>493.5</v>
      </c>
      <c r="E60" s="6">
        <v>568.25</v>
      </c>
      <c r="F60" s="7">
        <v>232.6</v>
      </c>
      <c r="G60" s="8">
        <v>428.5</v>
      </c>
      <c r="H60" s="94">
        <v>100</v>
      </c>
      <c r="I60" s="91">
        <f t="shared" si="4"/>
        <v>1822.85</v>
      </c>
      <c r="J60" s="92">
        <f t="shared" si="6"/>
        <v>2336.85</v>
      </c>
      <c r="K60" s="9" t="s">
        <v>15</v>
      </c>
      <c r="L60" s="37" t="s">
        <v>32</v>
      </c>
      <c r="M60" s="7" t="s">
        <v>240</v>
      </c>
      <c r="N60" s="17">
        <v>39.35</v>
      </c>
      <c r="O60" s="50">
        <v>35.69</v>
      </c>
      <c r="P60" s="50">
        <v>0</v>
      </c>
      <c r="Q60" s="50">
        <v>0.79</v>
      </c>
      <c r="R60" s="17">
        <v>0.74</v>
      </c>
      <c r="S60" s="50">
        <v>1.1100000000000001</v>
      </c>
      <c r="T60" s="50">
        <v>23.65</v>
      </c>
      <c r="U60" s="7">
        <v>6</v>
      </c>
      <c r="V60" s="90">
        <f t="shared" si="5"/>
        <v>61.239999999999995</v>
      </c>
      <c r="W60" s="35">
        <v>6</v>
      </c>
      <c r="X60" s="7"/>
      <c r="Y60" s="35">
        <v>6</v>
      </c>
    </row>
    <row r="61" spans="1:25" x14ac:dyDescent="0.25">
      <c r="A61" s="5" t="s">
        <v>81</v>
      </c>
      <c r="B61" s="6" t="s">
        <v>11</v>
      </c>
      <c r="C61" s="6" t="s">
        <v>24</v>
      </c>
      <c r="D61" s="6">
        <v>2</v>
      </c>
      <c r="E61" s="6">
        <v>36</v>
      </c>
      <c r="F61" s="7">
        <v>175.25</v>
      </c>
      <c r="G61" s="8">
        <v>3.5</v>
      </c>
      <c r="H61" s="94">
        <v>162</v>
      </c>
      <c r="I61" s="91">
        <f t="shared" si="4"/>
        <v>378.75</v>
      </c>
      <c r="J61" s="92">
        <f>SUM(D61:G61)</f>
        <v>216.75</v>
      </c>
      <c r="K61" s="9" t="s">
        <v>19</v>
      </c>
      <c r="L61" s="30" t="s">
        <v>12</v>
      </c>
      <c r="M61" s="7" t="s">
        <v>239</v>
      </c>
      <c r="N61" s="17"/>
      <c r="O61" s="50"/>
      <c r="P61" s="50"/>
      <c r="Q61" s="50"/>
      <c r="R61" s="17"/>
      <c r="S61" s="50"/>
      <c r="T61" s="50"/>
      <c r="U61" s="7">
        <v>8</v>
      </c>
      <c r="V61" s="90">
        <f t="shared" si="5"/>
        <v>0</v>
      </c>
      <c r="W61" s="32">
        <v>8</v>
      </c>
      <c r="X61" s="7"/>
      <c r="Y61" s="46">
        <v>9</v>
      </c>
    </row>
    <row r="62" spans="1:25" x14ac:dyDescent="0.25">
      <c r="A62" s="5" t="s">
        <v>82</v>
      </c>
      <c r="B62" s="6" t="s">
        <v>14</v>
      </c>
      <c r="C62" s="6">
        <v>163.5</v>
      </c>
      <c r="D62" s="6">
        <v>258</v>
      </c>
      <c r="E62" s="6">
        <v>193.25</v>
      </c>
      <c r="F62" s="7">
        <v>206.5</v>
      </c>
      <c r="G62" s="8">
        <v>200</v>
      </c>
      <c r="H62" s="94">
        <v>119</v>
      </c>
      <c r="I62" s="91">
        <f t="shared" si="4"/>
        <v>976.75</v>
      </c>
      <c r="J62" s="92">
        <f t="shared" ref="J62:J69" si="7">SUM(D62:G62)+(2*C62)</f>
        <v>1184.75</v>
      </c>
      <c r="K62" s="9" t="s">
        <v>15</v>
      </c>
      <c r="L62" s="35" t="s">
        <v>15</v>
      </c>
      <c r="M62" s="7"/>
      <c r="N62" s="17">
        <v>4.71</v>
      </c>
      <c r="O62" s="50">
        <v>48.31</v>
      </c>
      <c r="P62" s="50">
        <v>0</v>
      </c>
      <c r="Q62" s="50">
        <v>7.25</v>
      </c>
      <c r="R62" s="17">
        <v>5.19</v>
      </c>
      <c r="S62" s="50">
        <v>66.97</v>
      </c>
      <c r="T62" s="50">
        <v>2.77</v>
      </c>
      <c r="U62" s="7">
        <v>5</v>
      </c>
      <c r="V62" s="90">
        <f t="shared" si="5"/>
        <v>125.3</v>
      </c>
      <c r="W62" s="47">
        <v>5</v>
      </c>
      <c r="X62" s="7"/>
      <c r="Y62" s="47">
        <v>5</v>
      </c>
    </row>
    <row r="63" spans="1:25" x14ac:dyDescent="0.25">
      <c r="A63" s="5" t="s">
        <v>83</v>
      </c>
      <c r="B63" s="6" t="s">
        <v>14</v>
      </c>
      <c r="C63" s="6">
        <v>109.75</v>
      </c>
      <c r="D63" s="6">
        <v>499.5</v>
      </c>
      <c r="E63" s="6">
        <v>533.5</v>
      </c>
      <c r="F63" s="7">
        <v>396.25</v>
      </c>
      <c r="G63" s="8">
        <v>676.25</v>
      </c>
      <c r="H63" s="94">
        <v>481</v>
      </c>
      <c r="I63" s="91">
        <f t="shared" si="4"/>
        <v>2586.5</v>
      </c>
      <c r="J63" s="92">
        <f t="shared" si="7"/>
        <v>2325</v>
      </c>
      <c r="K63" s="9" t="s">
        <v>32</v>
      </c>
      <c r="L63" s="37" t="s">
        <v>32</v>
      </c>
      <c r="M63" s="7"/>
      <c r="N63" s="17">
        <v>2050.79</v>
      </c>
      <c r="O63" s="50">
        <v>27.46</v>
      </c>
      <c r="P63" s="50">
        <v>0</v>
      </c>
      <c r="Q63" s="50">
        <v>23.21</v>
      </c>
      <c r="R63" s="17">
        <v>0.08</v>
      </c>
      <c r="S63" s="50">
        <v>18</v>
      </c>
      <c r="T63" s="50">
        <v>99.4</v>
      </c>
      <c r="U63" s="7">
        <v>5</v>
      </c>
      <c r="V63" s="90">
        <f t="shared" si="5"/>
        <v>168.07</v>
      </c>
      <c r="W63" s="47">
        <v>5</v>
      </c>
      <c r="X63" s="7"/>
      <c r="Y63" s="47">
        <v>5</v>
      </c>
    </row>
    <row r="64" spans="1:25" ht="25.5" x14ac:dyDescent="0.25">
      <c r="A64" s="5" t="s">
        <v>84</v>
      </c>
      <c r="B64" s="6" t="s">
        <v>14</v>
      </c>
      <c r="C64" s="6">
        <v>381.5</v>
      </c>
      <c r="D64" s="6">
        <v>451.25</v>
      </c>
      <c r="E64" s="6">
        <v>586.25</v>
      </c>
      <c r="F64" s="7">
        <v>502.25</v>
      </c>
      <c r="G64" s="8">
        <v>527.25</v>
      </c>
      <c r="H64" s="94">
        <v>497</v>
      </c>
      <c r="I64" s="91">
        <f t="shared" si="4"/>
        <v>2564</v>
      </c>
      <c r="J64" s="92">
        <f t="shared" si="7"/>
        <v>2830</v>
      </c>
      <c r="K64" s="9" t="s">
        <v>32</v>
      </c>
      <c r="L64" s="37" t="s">
        <v>32</v>
      </c>
      <c r="M64" s="7"/>
      <c r="N64" s="17">
        <v>16.72</v>
      </c>
      <c r="O64" s="50">
        <v>179.76</v>
      </c>
      <c r="P64" s="50">
        <v>0</v>
      </c>
      <c r="Q64" s="50">
        <v>27.47</v>
      </c>
      <c r="R64" s="17">
        <v>18.78</v>
      </c>
      <c r="S64" s="50">
        <v>247.73</v>
      </c>
      <c r="T64" s="50">
        <v>10.95</v>
      </c>
      <c r="U64" s="7">
        <v>7</v>
      </c>
      <c r="V64" s="90">
        <f t="shared" si="5"/>
        <v>465.90999999999997</v>
      </c>
      <c r="W64" s="30">
        <v>4</v>
      </c>
      <c r="X64" s="7" t="s">
        <v>240</v>
      </c>
      <c r="Y64" s="30">
        <v>4</v>
      </c>
    </row>
    <row r="65" spans="1:25" x14ac:dyDescent="0.25">
      <c r="A65" s="5" t="s">
        <v>85</v>
      </c>
      <c r="B65" s="6" t="s">
        <v>14</v>
      </c>
      <c r="C65" s="6">
        <v>69</v>
      </c>
      <c r="D65" s="6">
        <v>142.5</v>
      </c>
      <c r="E65" s="6">
        <v>257.5</v>
      </c>
      <c r="F65" s="7">
        <v>48.25</v>
      </c>
      <c r="G65" s="8">
        <v>231.25</v>
      </c>
      <c r="H65" s="94">
        <v>60</v>
      </c>
      <c r="I65" s="91">
        <f t="shared" si="4"/>
        <v>739.5</v>
      </c>
      <c r="J65" s="92">
        <f t="shared" si="7"/>
        <v>817.5</v>
      </c>
      <c r="K65" s="9" t="s">
        <v>18</v>
      </c>
      <c r="L65" s="33" t="s">
        <v>18</v>
      </c>
      <c r="M65" s="7"/>
      <c r="N65" s="17">
        <v>4.4400000000000004</v>
      </c>
      <c r="O65" s="50">
        <v>23.11</v>
      </c>
      <c r="P65" s="50">
        <v>0</v>
      </c>
      <c r="Q65" s="50">
        <v>0.77</v>
      </c>
      <c r="R65" s="17">
        <v>7.0000000000000007E-2</v>
      </c>
      <c r="S65" s="50">
        <v>45.51</v>
      </c>
      <c r="T65" s="50">
        <v>1.82</v>
      </c>
      <c r="U65" s="7">
        <v>6</v>
      </c>
      <c r="V65" s="90">
        <f t="shared" si="5"/>
        <v>71.209999999999994</v>
      </c>
      <c r="W65" s="35">
        <v>6</v>
      </c>
      <c r="X65" s="7"/>
      <c r="Y65" s="35">
        <v>6</v>
      </c>
    </row>
    <row r="66" spans="1:25" x14ac:dyDescent="0.25">
      <c r="A66" s="5" t="s">
        <v>86</v>
      </c>
      <c r="B66" s="6" t="s">
        <v>14</v>
      </c>
      <c r="C66" s="6">
        <v>32.5</v>
      </c>
      <c r="D66" s="6">
        <v>254.5</v>
      </c>
      <c r="E66" s="6">
        <v>78.5</v>
      </c>
      <c r="F66" s="7">
        <v>123</v>
      </c>
      <c r="G66" s="8">
        <v>205</v>
      </c>
      <c r="H66" s="94">
        <v>22</v>
      </c>
      <c r="I66" s="91">
        <f t="shared" si="4"/>
        <v>683</v>
      </c>
      <c r="J66" s="92">
        <f t="shared" si="7"/>
        <v>726</v>
      </c>
      <c r="K66" s="9" t="s">
        <v>19</v>
      </c>
      <c r="L66" s="33" t="s">
        <v>18</v>
      </c>
      <c r="M66" s="7" t="s">
        <v>240</v>
      </c>
      <c r="N66" s="17">
        <v>9.86</v>
      </c>
      <c r="O66" s="50">
        <v>9.17</v>
      </c>
      <c r="P66" s="50">
        <v>0</v>
      </c>
      <c r="Q66" s="50">
        <v>0.53</v>
      </c>
      <c r="R66" s="17">
        <v>0.38</v>
      </c>
      <c r="S66" s="50">
        <v>5.0999999999999996</v>
      </c>
      <c r="T66" s="50">
        <v>3.26</v>
      </c>
      <c r="U66" s="7">
        <v>7</v>
      </c>
      <c r="V66" s="90">
        <f t="shared" si="5"/>
        <v>18.059999999999999</v>
      </c>
      <c r="W66" s="32">
        <v>8</v>
      </c>
      <c r="X66" s="7" t="s">
        <v>239</v>
      </c>
      <c r="Y66" s="32">
        <v>8</v>
      </c>
    </row>
    <row r="67" spans="1:25" ht="25.5" x14ac:dyDescent="0.25">
      <c r="A67" s="5" t="s">
        <v>87</v>
      </c>
      <c r="B67" s="6" t="s">
        <v>14</v>
      </c>
      <c r="C67" s="6">
        <v>69.5</v>
      </c>
      <c r="D67" s="6">
        <v>146</v>
      </c>
      <c r="E67" s="6">
        <v>67</v>
      </c>
      <c r="F67" s="7">
        <v>166.5</v>
      </c>
      <c r="G67" s="8">
        <v>340</v>
      </c>
      <c r="H67" s="94">
        <v>271</v>
      </c>
      <c r="I67" s="91">
        <f t="shared" si="4"/>
        <v>990.5</v>
      </c>
      <c r="J67" s="92">
        <f t="shared" si="7"/>
        <v>858.5</v>
      </c>
      <c r="K67" s="9" t="s">
        <v>15</v>
      </c>
      <c r="L67" s="33" t="s">
        <v>18</v>
      </c>
      <c r="M67" s="7" t="s">
        <v>239</v>
      </c>
      <c r="N67" s="17">
        <v>4.54</v>
      </c>
      <c r="O67" s="50">
        <v>5.7</v>
      </c>
      <c r="P67" s="50">
        <v>0</v>
      </c>
      <c r="Q67" s="50">
        <v>0.09</v>
      </c>
      <c r="R67" s="17">
        <v>0.06</v>
      </c>
      <c r="S67" s="50">
        <v>0.69</v>
      </c>
      <c r="T67" s="50">
        <v>0.3</v>
      </c>
      <c r="U67" s="7">
        <v>6</v>
      </c>
      <c r="V67" s="90">
        <f t="shared" si="5"/>
        <v>6.78</v>
      </c>
      <c r="W67" s="32">
        <v>8</v>
      </c>
      <c r="X67" s="7" t="s">
        <v>239</v>
      </c>
      <c r="Y67" s="32">
        <v>8</v>
      </c>
    </row>
    <row r="68" spans="1:25" ht="25.5" x14ac:dyDescent="0.25">
      <c r="A68" s="5" t="s">
        <v>88</v>
      </c>
      <c r="B68" s="6" t="s">
        <v>11</v>
      </c>
      <c r="C68" s="6">
        <v>22.5</v>
      </c>
      <c r="D68" s="6">
        <v>23.5</v>
      </c>
      <c r="E68" s="6">
        <v>6.75</v>
      </c>
      <c r="F68" s="7">
        <v>16</v>
      </c>
      <c r="G68" s="8">
        <v>9.25</v>
      </c>
      <c r="H68" s="94">
        <v>9</v>
      </c>
      <c r="I68" s="91">
        <f t="shared" si="4"/>
        <v>64.5</v>
      </c>
      <c r="J68" s="92">
        <f t="shared" si="7"/>
        <v>100.5</v>
      </c>
      <c r="K68" s="9" t="s">
        <v>12</v>
      </c>
      <c r="L68" s="30" t="s">
        <v>12</v>
      </c>
      <c r="M68" s="7"/>
      <c r="N68" s="17"/>
      <c r="O68" s="50"/>
      <c r="P68" s="50"/>
      <c r="Q68" s="50"/>
      <c r="R68" s="17"/>
      <c r="S68" s="50"/>
      <c r="T68" s="50"/>
      <c r="U68" s="7">
        <v>8</v>
      </c>
      <c r="V68" s="90">
        <f t="shared" si="5"/>
        <v>0</v>
      </c>
      <c r="W68" s="32">
        <v>8</v>
      </c>
      <c r="X68" s="7"/>
      <c r="Y68" s="46">
        <v>9</v>
      </c>
    </row>
    <row r="69" spans="1:25" ht="25.5" x14ac:dyDescent="0.25">
      <c r="A69" s="5" t="s">
        <v>89</v>
      </c>
      <c r="B69" s="6" t="s">
        <v>11</v>
      </c>
      <c r="C69" s="6">
        <v>15.75</v>
      </c>
      <c r="D69" s="6">
        <v>116.25</v>
      </c>
      <c r="E69" s="6">
        <v>26</v>
      </c>
      <c r="F69" s="7">
        <v>53.5</v>
      </c>
      <c r="G69" s="8">
        <v>47.75</v>
      </c>
      <c r="H69" s="94">
        <v>4</v>
      </c>
      <c r="I69" s="91">
        <f t="shared" si="4"/>
        <v>247.5</v>
      </c>
      <c r="J69" s="92">
        <f t="shared" si="7"/>
        <v>275</v>
      </c>
      <c r="K69" s="9" t="s">
        <v>12</v>
      </c>
      <c r="L69" s="30" t="s">
        <v>12</v>
      </c>
      <c r="M69" s="7"/>
      <c r="N69" s="17"/>
      <c r="O69" s="50"/>
      <c r="P69" s="50"/>
      <c r="Q69" s="50"/>
      <c r="R69" s="17"/>
      <c r="S69" s="50"/>
      <c r="T69" s="50"/>
      <c r="U69" s="7">
        <v>8</v>
      </c>
      <c r="V69" s="90">
        <f t="shared" si="5"/>
        <v>0</v>
      </c>
      <c r="W69" s="32">
        <v>8</v>
      </c>
      <c r="X69" s="7"/>
      <c r="Y69" s="46">
        <v>9</v>
      </c>
    </row>
    <row r="70" spans="1:25" x14ac:dyDescent="0.25">
      <c r="A70" s="5" t="s">
        <v>90</v>
      </c>
      <c r="B70" s="6" t="s">
        <v>11</v>
      </c>
      <c r="C70" s="6" t="s">
        <v>24</v>
      </c>
      <c r="D70" s="6">
        <v>268.25</v>
      </c>
      <c r="E70" s="6" t="s">
        <v>24</v>
      </c>
      <c r="F70" s="7">
        <v>11.5</v>
      </c>
      <c r="G70" s="8">
        <v>126.25</v>
      </c>
      <c r="H70" s="94">
        <v>8</v>
      </c>
      <c r="I70" s="91">
        <f t="shared" si="4"/>
        <v>414</v>
      </c>
      <c r="J70" s="92">
        <f>SUM(D70:G70)</f>
        <v>406</v>
      </c>
      <c r="K70" s="9" t="s">
        <v>12</v>
      </c>
      <c r="L70" s="32" t="s">
        <v>19</v>
      </c>
      <c r="M70" s="7" t="s">
        <v>240</v>
      </c>
      <c r="N70" s="17"/>
      <c r="O70" s="50"/>
      <c r="P70" s="50"/>
      <c r="Q70" s="50"/>
      <c r="R70" s="17"/>
      <c r="S70" s="50"/>
      <c r="T70" s="50"/>
      <c r="U70" s="7">
        <v>8</v>
      </c>
      <c r="V70" s="90">
        <f t="shared" si="5"/>
        <v>0</v>
      </c>
      <c r="W70" s="32">
        <v>8</v>
      </c>
      <c r="X70" s="7"/>
      <c r="Y70" s="46">
        <v>9</v>
      </c>
    </row>
    <row r="71" spans="1:25" x14ac:dyDescent="0.25">
      <c r="A71" s="5" t="s">
        <v>91</v>
      </c>
      <c r="B71" s="6" t="s">
        <v>14</v>
      </c>
      <c r="C71" s="6">
        <v>608.25</v>
      </c>
      <c r="D71" s="6">
        <v>697</v>
      </c>
      <c r="E71" s="6">
        <v>1338.5</v>
      </c>
      <c r="F71" s="7">
        <v>1183.75</v>
      </c>
      <c r="G71" s="8">
        <v>1482.25</v>
      </c>
      <c r="H71" s="94">
        <v>1163</v>
      </c>
      <c r="I71" s="91">
        <f t="shared" si="4"/>
        <v>5864.5</v>
      </c>
      <c r="J71" s="92">
        <f>SUM(D71:G71)+(2*C71)</f>
        <v>5918</v>
      </c>
      <c r="K71" s="9" t="s">
        <v>65</v>
      </c>
      <c r="L71" s="36" t="s">
        <v>92</v>
      </c>
      <c r="M71" s="7" t="s">
        <v>239</v>
      </c>
      <c r="N71" s="17">
        <v>346.13</v>
      </c>
      <c r="O71" s="50">
        <v>165.85</v>
      </c>
      <c r="P71" s="50">
        <v>0</v>
      </c>
      <c r="Q71" s="50">
        <v>71.59</v>
      </c>
      <c r="R71" s="17">
        <v>59.91</v>
      </c>
      <c r="S71" s="50">
        <v>42.21</v>
      </c>
      <c r="T71" s="50">
        <v>69.23</v>
      </c>
      <c r="U71" s="7">
        <v>4</v>
      </c>
      <c r="V71" s="90">
        <f t="shared" si="5"/>
        <v>348.88</v>
      </c>
      <c r="W71" s="30">
        <v>4</v>
      </c>
      <c r="X71" s="7"/>
      <c r="Y71" s="30">
        <v>4</v>
      </c>
    </row>
    <row r="72" spans="1:25" x14ac:dyDescent="0.25">
      <c r="A72" s="5" t="s">
        <v>93</v>
      </c>
      <c r="B72" s="6" t="s">
        <v>11</v>
      </c>
      <c r="C72" s="6" t="s">
        <v>24</v>
      </c>
      <c r="D72" s="6">
        <v>19</v>
      </c>
      <c r="E72" s="6" t="s">
        <v>24</v>
      </c>
      <c r="F72" s="7">
        <v>14.5</v>
      </c>
      <c r="G72" s="8">
        <v>25.25</v>
      </c>
      <c r="H72" s="94">
        <v>35</v>
      </c>
      <c r="I72" s="91">
        <f t="shared" si="4"/>
        <v>93.75</v>
      </c>
      <c r="J72" s="92">
        <f>SUM(D72:G72)</f>
        <v>58.75</v>
      </c>
      <c r="K72" s="9" t="s">
        <v>12</v>
      </c>
      <c r="L72" s="30" t="s">
        <v>12</v>
      </c>
      <c r="M72" s="7"/>
      <c r="N72" s="17"/>
      <c r="O72" s="50"/>
      <c r="P72" s="50"/>
      <c r="Q72" s="50"/>
      <c r="R72" s="17"/>
      <c r="S72" s="50"/>
      <c r="T72" s="50"/>
      <c r="U72" s="7">
        <v>8</v>
      </c>
      <c r="V72" s="90">
        <f t="shared" si="5"/>
        <v>0</v>
      </c>
      <c r="W72" s="32">
        <v>8</v>
      </c>
      <c r="X72" s="7"/>
      <c r="Y72" s="46">
        <v>9</v>
      </c>
    </row>
    <row r="73" spans="1:25" x14ac:dyDescent="0.25">
      <c r="A73" s="5" t="s">
        <v>99</v>
      </c>
      <c r="B73" s="6" t="s">
        <v>14</v>
      </c>
      <c r="C73" s="6">
        <v>25</v>
      </c>
      <c r="D73" s="6">
        <v>47.5</v>
      </c>
      <c r="E73" s="6">
        <v>351.5</v>
      </c>
      <c r="F73" s="7">
        <v>0</v>
      </c>
      <c r="G73" s="8">
        <v>139.25</v>
      </c>
      <c r="H73" s="94">
        <v>293</v>
      </c>
      <c r="I73" s="91">
        <f t="shared" si="4"/>
        <v>831.25</v>
      </c>
      <c r="J73" s="92">
        <f>SUM(D73:G73)+(2*C73)</f>
        <v>588.25</v>
      </c>
      <c r="K73" s="9" t="s">
        <v>15</v>
      </c>
      <c r="L73" s="32" t="s">
        <v>19</v>
      </c>
      <c r="M73" s="7" t="s">
        <v>239</v>
      </c>
      <c r="N73" s="17">
        <v>8.39</v>
      </c>
      <c r="O73" s="50">
        <v>11.33</v>
      </c>
      <c r="P73" s="50">
        <v>0</v>
      </c>
      <c r="Q73" s="50">
        <v>0.05</v>
      </c>
      <c r="R73" s="17">
        <v>0.04</v>
      </c>
      <c r="S73" s="50">
        <v>0.06</v>
      </c>
      <c r="T73" s="50">
        <v>0.55000000000000004</v>
      </c>
      <c r="U73" s="7">
        <v>4</v>
      </c>
      <c r="V73" s="90">
        <f t="shared" si="5"/>
        <v>11.990000000000002</v>
      </c>
      <c r="W73" s="32">
        <v>8</v>
      </c>
      <c r="X73" s="7" t="s">
        <v>239</v>
      </c>
      <c r="Y73" s="32">
        <v>8</v>
      </c>
    </row>
    <row r="74" spans="1:25" x14ac:dyDescent="0.25">
      <c r="A74" s="5" t="s">
        <v>94</v>
      </c>
      <c r="B74" s="6" t="s">
        <v>14</v>
      </c>
      <c r="C74" s="6">
        <v>371.5</v>
      </c>
      <c r="D74" s="6">
        <v>656</v>
      </c>
      <c r="E74" s="6">
        <v>97.25</v>
      </c>
      <c r="F74" s="7">
        <v>50.5</v>
      </c>
      <c r="G74" s="8">
        <v>17.5</v>
      </c>
      <c r="H74" s="94">
        <v>315</v>
      </c>
      <c r="I74" s="91">
        <f t="shared" si="4"/>
        <v>1136.25</v>
      </c>
      <c r="J74" s="92">
        <f>SUM(D74:G74)+(2*C74)</f>
        <v>1564.25</v>
      </c>
      <c r="K74" s="9" t="s">
        <v>19</v>
      </c>
      <c r="L74" s="34" t="s">
        <v>16</v>
      </c>
      <c r="M74" s="7" t="s">
        <v>240</v>
      </c>
      <c r="N74" s="17">
        <v>23.36</v>
      </c>
      <c r="O74" s="50">
        <v>31.38</v>
      </c>
      <c r="P74" s="50">
        <v>0</v>
      </c>
      <c r="Q74" s="50">
        <v>19.05</v>
      </c>
      <c r="R74" s="17">
        <v>19.03</v>
      </c>
      <c r="S74" s="50">
        <v>0.19</v>
      </c>
      <c r="T74" s="50">
        <v>2.97</v>
      </c>
      <c r="U74" s="7">
        <v>7</v>
      </c>
      <c r="V74" s="90">
        <f t="shared" si="5"/>
        <v>53.589999999999996</v>
      </c>
      <c r="W74" s="35">
        <v>6</v>
      </c>
      <c r="X74" s="7" t="s">
        <v>240</v>
      </c>
      <c r="Y74" s="35">
        <v>6</v>
      </c>
    </row>
    <row r="75" spans="1:25" ht="25.5" x14ac:dyDescent="0.25">
      <c r="A75" s="5" t="s">
        <v>95</v>
      </c>
      <c r="B75" s="6" t="s">
        <v>14</v>
      </c>
      <c r="C75" s="6">
        <v>149.5</v>
      </c>
      <c r="D75" s="6">
        <v>248.5</v>
      </c>
      <c r="E75" s="6">
        <v>195.75</v>
      </c>
      <c r="F75" s="7">
        <v>168.75</v>
      </c>
      <c r="G75" s="8">
        <v>146.25</v>
      </c>
      <c r="H75" s="94">
        <v>542</v>
      </c>
      <c r="I75" s="91">
        <f t="shared" si="4"/>
        <v>1301.25</v>
      </c>
      <c r="J75" s="92">
        <f>SUM(D75:G75)+(2*C75)</f>
        <v>1058.25</v>
      </c>
      <c r="K75" s="9" t="s">
        <v>16</v>
      </c>
      <c r="L75" s="35" t="s">
        <v>15</v>
      </c>
      <c r="M75" s="7" t="s">
        <v>239</v>
      </c>
      <c r="N75" s="17">
        <v>21.6</v>
      </c>
      <c r="O75" s="50">
        <v>31.95</v>
      </c>
      <c r="P75" s="50">
        <v>0</v>
      </c>
      <c r="Q75" s="50">
        <v>19.21</v>
      </c>
      <c r="R75" s="17">
        <v>14.98</v>
      </c>
      <c r="S75" s="50">
        <v>0.22</v>
      </c>
      <c r="T75" s="50">
        <v>59.45</v>
      </c>
      <c r="U75" s="7">
        <v>6</v>
      </c>
      <c r="V75" s="90">
        <f t="shared" si="5"/>
        <v>110.83</v>
      </c>
      <c r="W75" s="47">
        <v>5</v>
      </c>
      <c r="X75" s="7" t="s">
        <v>240</v>
      </c>
      <c r="Y75" s="47">
        <v>5</v>
      </c>
    </row>
    <row r="76" spans="1:25" x14ac:dyDescent="0.25">
      <c r="A76" s="5" t="s">
        <v>185</v>
      </c>
      <c r="B76" s="6" t="s">
        <v>11</v>
      </c>
      <c r="C76" s="6"/>
      <c r="D76" s="6"/>
      <c r="E76" s="6"/>
      <c r="F76" s="7"/>
      <c r="G76" s="8"/>
      <c r="H76" s="94"/>
      <c r="I76" s="91"/>
      <c r="J76" s="92"/>
      <c r="K76" s="98" t="s">
        <v>22</v>
      </c>
      <c r="L76" s="97" t="s">
        <v>22</v>
      </c>
      <c r="M76" s="7"/>
      <c r="N76" s="17"/>
      <c r="O76" s="50"/>
      <c r="P76" s="50"/>
      <c r="Q76" s="50"/>
      <c r="R76" s="17"/>
      <c r="S76" s="50"/>
      <c r="T76" s="50"/>
      <c r="U76" s="97">
        <v>9</v>
      </c>
      <c r="V76" s="90">
        <v>0</v>
      </c>
      <c r="W76" s="46">
        <v>9</v>
      </c>
      <c r="X76" s="7" t="s">
        <v>241</v>
      </c>
      <c r="Y76" s="7">
        <v>10</v>
      </c>
    </row>
    <row r="77" spans="1:25" x14ac:dyDescent="0.25">
      <c r="A77" s="5" t="s">
        <v>96</v>
      </c>
      <c r="B77" s="6" t="s">
        <v>14</v>
      </c>
      <c r="C77" s="6">
        <v>42</v>
      </c>
      <c r="D77" s="6">
        <v>34</v>
      </c>
      <c r="E77" s="6">
        <v>165.25</v>
      </c>
      <c r="F77" s="7">
        <v>32.75</v>
      </c>
      <c r="G77" s="8">
        <v>31.25</v>
      </c>
      <c r="H77" s="94">
        <v>89</v>
      </c>
      <c r="I77" s="91">
        <f t="shared" ref="I77:I86" si="8">SUM(D77:H77)</f>
        <v>352.25</v>
      </c>
      <c r="J77" s="92">
        <f>SUM(D77:G77)+(2*C77)</f>
        <v>347.25</v>
      </c>
      <c r="K77" s="9" t="s">
        <v>12</v>
      </c>
      <c r="L77" s="32" t="s">
        <v>19</v>
      </c>
      <c r="M77" s="7" t="s">
        <v>240</v>
      </c>
      <c r="N77" s="17">
        <v>0.57999999999999996</v>
      </c>
      <c r="O77" s="50">
        <v>0.69</v>
      </c>
      <c r="P77" s="50">
        <v>0</v>
      </c>
      <c r="Q77" s="50">
        <v>0</v>
      </c>
      <c r="R77" s="17">
        <v>0</v>
      </c>
      <c r="S77" s="50">
        <v>0</v>
      </c>
      <c r="T77" s="50">
        <v>2.06</v>
      </c>
      <c r="U77" s="7">
        <v>8</v>
      </c>
      <c r="V77" s="90">
        <f t="shared" ref="V77:V86" si="9">SUM(O77:Q77,S77:T77)</f>
        <v>2.75</v>
      </c>
      <c r="W77" s="32">
        <v>8</v>
      </c>
      <c r="X77" s="7"/>
      <c r="Y77" s="46">
        <v>9</v>
      </c>
    </row>
    <row r="78" spans="1:25" ht="38.25" x14ac:dyDescent="0.25">
      <c r="A78" s="5" t="s">
        <v>97</v>
      </c>
      <c r="B78" s="6" t="s">
        <v>14</v>
      </c>
      <c r="C78" s="6">
        <v>32.75</v>
      </c>
      <c r="D78" s="6">
        <v>567</v>
      </c>
      <c r="E78" s="6">
        <v>281</v>
      </c>
      <c r="F78" s="7">
        <v>262.5</v>
      </c>
      <c r="G78" s="8" t="s">
        <v>58</v>
      </c>
      <c r="H78" s="94" t="s">
        <v>58</v>
      </c>
      <c r="I78" s="91">
        <f t="shared" si="8"/>
        <v>1110.5</v>
      </c>
      <c r="J78" s="92">
        <f>SUM(D78:G78)+(2*C78)</f>
        <v>1176</v>
      </c>
      <c r="K78" s="98" t="s">
        <v>22</v>
      </c>
      <c r="L78" s="35" t="s">
        <v>15</v>
      </c>
      <c r="M78" s="7"/>
      <c r="N78" s="17"/>
      <c r="O78" s="50"/>
      <c r="P78" s="50"/>
      <c r="Q78" s="50"/>
      <c r="R78" s="17"/>
      <c r="S78" s="50"/>
      <c r="T78" s="50"/>
      <c r="U78" s="97">
        <v>9</v>
      </c>
      <c r="V78" s="90">
        <f t="shared" si="9"/>
        <v>0</v>
      </c>
      <c r="W78" s="32">
        <v>8</v>
      </c>
      <c r="X78" s="7"/>
      <c r="Y78" s="46">
        <v>9</v>
      </c>
    </row>
    <row r="79" spans="1:25" ht="25.5" x14ac:dyDescent="0.25">
      <c r="A79" s="5" t="s">
        <v>98</v>
      </c>
      <c r="B79" s="6" t="s">
        <v>11</v>
      </c>
      <c r="C79" s="6">
        <v>26.5</v>
      </c>
      <c r="D79" s="6">
        <v>163.5</v>
      </c>
      <c r="E79" s="6">
        <v>14</v>
      </c>
      <c r="F79" s="7">
        <v>10</v>
      </c>
      <c r="G79" s="8">
        <v>50.5</v>
      </c>
      <c r="H79" s="94">
        <v>53</v>
      </c>
      <c r="I79" s="91">
        <f t="shared" si="8"/>
        <v>291</v>
      </c>
      <c r="J79" s="92">
        <f>SUM(D79:G79)+(2*C79)</f>
        <v>291</v>
      </c>
      <c r="K79" s="9" t="s">
        <v>12</v>
      </c>
      <c r="L79" s="30" t="s">
        <v>12</v>
      </c>
      <c r="M79" s="7"/>
      <c r="N79" s="17"/>
      <c r="O79" s="50"/>
      <c r="P79" s="50"/>
      <c r="Q79" s="50"/>
      <c r="R79" s="17"/>
      <c r="S79" s="50"/>
      <c r="T79" s="50"/>
      <c r="U79" s="7">
        <v>8</v>
      </c>
      <c r="V79" s="90">
        <f t="shared" si="9"/>
        <v>0</v>
      </c>
      <c r="W79" s="32">
        <v>8</v>
      </c>
      <c r="X79" s="7"/>
      <c r="Y79" s="46">
        <v>9</v>
      </c>
    </row>
    <row r="80" spans="1:25" x14ac:dyDescent="0.25">
      <c r="A80" s="5" t="s">
        <v>45</v>
      </c>
      <c r="B80" s="6" t="s">
        <v>14</v>
      </c>
      <c r="C80" s="6">
        <v>247.5</v>
      </c>
      <c r="D80" s="6">
        <v>47.5</v>
      </c>
      <c r="E80" s="6">
        <v>73</v>
      </c>
      <c r="F80" s="7">
        <v>44.25</v>
      </c>
      <c r="G80" s="8">
        <v>110.25</v>
      </c>
      <c r="H80" s="94">
        <v>154</v>
      </c>
      <c r="I80" s="91">
        <f t="shared" si="8"/>
        <v>429</v>
      </c>
      <c r="J80" s="92">
        <f>SUM(D80:G80)+(2*C80)</f>
        <v>770</v>
      </c>
      <c r="K80" s="9" t="s">
        <v>19</v>
      </c>
      <c r="L80" s="33" t="s">
        <v>18</v>
      </c>
      <c r="M80" s="7" t="s">
        <v>240</v>
      </c>
      <c r="N80" s="17">
        <v>0</v>
      </c>
      <c r="O80" s="50">
        <v>0</v>
      </c>
      <c r="P80" s="50">
        <v>0</v>
      </c>
      <c r="Q80" s="50">
        <v>0</v>
      </c>
      <c r="R80" s="17">
        <v>0</v>
      </c>
      <c r="S80" s="50">
        <v>0</v>
      </c>
      <c r="T80" s="50">
        <v>6.4</v>
      </c>
      <c r="U80" s="7">
        <v>8</v>
      </c>
      <c r="V80" s="90">
        <f t="shared" si="9"/>
        <v>6.4</v>
      </c>
      <c r="W80" s="32">
        <v>8</v>
      </c>
      <c r="X80" s="7"/>
      <c r="Y80" s="32">
        <v>8</v>
      </c>
    </row>
    <row r="81" spans="1:25" x14ac:dyDescent="0.25">
      <c r="A81" s="5" t="s">
        <v>100</v>
      </c>
      <c r="B81" s="6" t="s">
        <v>11</v>
      </c>
      <c r="C81" s="6" t="s">
        <v>24</v>
      </c>
      <c r="D81" s="6">
        <v>42.5</v>
      </c>
      <c r="E81" s="6" t="s">
        <v>24</v>
      </c>
      <c r="F81" s="7">
        <v>0</v>
      </c>
      <c r="G81" s="8">
        <v>32.5</v>
      </c>
      <c r="H81" s="94">
        <v>84</v>
      </c>
      <c r="I81" s="91">
        <f t="shared" si="8"/>
        <v>159</v>
      </c>
      <c r="J81" s="92">
        <f>SUM(D81:G81)</f>
        <v>75</v>
      </c>
      <c r="K81" s="9" t="s">
        <v>12</v>
      </c>
      <c r="L81" s="30" t="s">
        <v>12</v>
      </c>
      <c r="M81" s="7"/>
      <c r="N81" s="17"/>
      <c r="O81" s="50"/>
      <c r="P81" s="50"/>
      <c r="Q81" s="50"/>
      <c r="R81" s="17"/>
      <c r="S81" s="50"/>
      <c r="T81" s="50"/>
      <c r="U81" s="7">
        <v>8</v>
      </c>
      <c r="V81" s="90">
        <f t="shared" si="9"/>
        <v>0</v>
      </c>
      <c r="W81" s="32">
        <v>8</v>
      </c>
      <c r="X81" s="7"/>
      <c r="Y81" s="46">
        <v>9</v>
      </c>
    </row>
    <row r="82" spans="1:25" x14ac:dyDescent="0.25">
      <c r="A82" s="5" t="s">
        <v>101</v>
      </c>
      <c r="B82" s="6" t="s">
        <v>14</v>
      </c>
      <c r="C82" s="6">
        <v>53.5</v>
      </c>
      <c r="D82" s="6">
        <v>257</v>
      </c>
      <c r="E82" s="6">
        <v>28.25</v>
      </c>
      <c r="F82" s="7">
        <v>36.5</v>
      </c>
      <c r="G82" s="8">
        <v>50.75</v>
      </c>
      <c r="H82" s="94">
        <v>89</v>
      </c>
      <c r="I82" s="91">
        <f t="shared" si="8"/>
        <v>461.5</v>
      </c>
      <c r="J82" s="92">
        <f>SUM(D82:G82)+(2*C82)</f>
        <v>479.5</v>
      </c>
      <c r="K82" s="9" t="s">
        <v>19</v>
      </c>
      <c r="L82" s="32" t="s">
        <v>19</v>
      </c>
      <c r="M82" s="7"/>
      <c r="N82" s="17">
        <v>2.0499999999999998</v>
      </c>
      <c r="O82" s="50">
        <v>2.63</v>
      </c>
      <c r="P82" s="50">
        <v>0</v>
      </c>
      <c r="Q82" s="50">
        <v>0.03</v>
      </c>
      <c r="R82" s="17">
        <v>0.02</v>
      </c>
      <c r="S82" s="50">
        <v>0.46</v>
      </c>
      <c r="T82" s="50">
        <v>0.13</v>
      </c>
      <c r="U82" s="7">
        <v>8</v>
      </c>
      <c r="V82" s="90">
        <f t="shared" si="9"/>
        <v>3.2499999999999996</v>
      </c>
      <c r="W82" s="32">
        <v>8</v>
      </c>
      <c r="X82" s="7"/>
      <c r="Y82" s="46">
        <v>9</v>
      </c>
    </row>
    <row r="83" spans="1:25" x14ac:dyDescent="0.25">
      <c r="A83" s="5" t="s">
        <v>102</v>
      </c>
      <c r="B83" s="6" t="s">
        <v>14</v>
      </c>
      <c r="C83" s="6">
        <v>28</v>
      </c>
      <c r="D83" s="6">
        <v>37</v>
      </c>
      <c r="E83" s="6">
        <v>144.25</v>
      </c>
      <c r="F83" s="7">
        <v>18.75</v>
      </c>
      <c r="G83" s="8">
        <v>90</v>
      </c>
      <c r="H83" s="94">
        <v>65</v>
      </c>
      <c r="I83" s="91">
        <f t="shared" si="8"/>
        <v>355</v>
      </c>
      <c r="J83" s="92">
        <f>SUM(D83:G83)+(2*C83)</f>
        <v>346</v>
      </c>
      <c r="K83" s="9" t="s">
        <v>19</v>
      </c>
      <c r="L83" s="32" t="s">
        <v>19</v>
      </c>
      <c r="M83" s="7"/>
      <c r="N83" s="17">
        <v>0</v>
      </c>
      <c r="O83" s="50">
        <v>0</v>
      </c>
      <c r="P83" s="50">
        <v>0</v>
      </c>
      <c r="Q83" s="50">
        <v>0</v>
      </c>
      <c r="R83" s="17">
        <v>0</v>
      </c>
      <c r="S83" s="50">
        <v>0</v>
      </c>
      <c r="T83" s="50">
        <v>4.9400000000000004</v>
      </c>
      <c r="U83" s="7">
        <v>8</v>
      </c>
      <c r="V83" s="90">
        <f t="shared" si="9"/>
        <v>4.9400000000000004</v>
      </c>
      <c r="W83" s="32">
        <v>8</v>
      </c>
      <c r="X83" s="7"/>
      <c r="Y83" s="46">
        <v>9</v>
      </c>
    </row>
    <row r="84" spans="1:25" ht="25.5" x14ac:dyDescent="0.25">
      <c r="A84" s="5" t="s">
        <v>103</v>
      </c>
      <c r="B84" s="6" t="s">
        <v>11</v>
      </c>
      <c r="C84" s="6">
        <v>26</v>
      </c>
      <c r="D84" s="6">
        <v>9</v>
      </c>
      <c r="E84" s="6">
        <v>81</v>
      </c>
      <c r="F84" s="7">
        <v>3.5</v>
      </c>
      <c r="G84" s="8">
        <v>15</v>
      </c>
      <c r="H84" s="94" t="s">
        <v>24</v>
      </c>
      <c r="I84" s="91">
        <f t="shared" si="8"/>
        <v>108.5</v>
      </c>
      <c r="J84" s="92">
        <f>SUM(D84:G84)+(2*C84)</f>
        <v>160.5</v>
      </c>
      <c r="K84" s="9" t="s">
        <v>22</v>
      </c>
      <c r="L84" s="30" t="s">
        <v>12</v>
      </c>
      <c r="M84" s="7" t="s">
        <v>239</v>
      </c>
      <c r="N84" s="17"/>
      <c r="O84" s="50"/>
      <c r="P84" s="50"/>
      <c r="Q84" s="50"/>
      <c r="R84" s="17"/>
      <c r="S84" s="50"/>
      <c r="T84" s="50"/>
      <c r="U84" s="7">
        <v>9</v>
      </c>
      <c r="V84" s="90">
        <f t="shared" si="9"/>
        <v>0</v>
      </c>
      <c r="W84" s="32">
        <v>8</v>
      </c>
      <c r="X84" s="7" t="s">
        <v>239</v>
      </c>
      <c r="Y84" s="46">
        <v>9</v>
      </c>
    </row>
    <row r="85" spans="1:25" ht="25.5" x14ac:dyDescent="0.25">
      <c r="A85" s="5" t="s">
        <v>104</v>
      </c>
      <c r="B85" s="6" t="s">
        <v>14</v>
      </c>
      <c r="C85" s="6">
        <v>219</v>
      </c>
      <c r="D85" s="6">
        <v>108.5</v>
      </c>
      <c r="E85" s="6">
        <v>214.5</v>
      </c>
      <c r="F85" s="7">
        <v>263.25</v>
      </c>
      <c r="G85" s="8">
        <v>285.5</v>
      </c>
      <c r="H85" s="94">
        <v>194</v>
      </c>
      <c r="I85" s="91">
        <f t="shared" si="8"/>
        <v>1065.75</v>
      </c>
      <c r="J85" s="92">
        <f>SUM(D85:G85)+(2*C85)</f>
        <v>1309.75</v>
      </c>
      <c r="K85" s="9" t="s">
        <v>15</v>
      </c>
      <c r="L85" s="35" t="s">
        <v>15</v>
      </c>
      <c r="M85" s="7"/>
      <c r="N85" s="17">
        <v>4.21</v>
      </c>
      <c r="O85" s="50">
        <v>1.94</v>
      </c>
      <c r="P85" s="50">
        <v>0</v>
      </c>
      <c r="Q85" s="50">
        <v>7.0000000000000007E-2</v>
      </c>
      <c r="R85" s="17">
        <v>0.06</v>
      </c>
      <c r="S85" s="50">
        <v>0.05</v>
      </c>
      <c r="T85" s="50">
        <v>0.84</v>
      </c>
      <c r="U85" s="7">
        <v>8</v>
      </c>
      <c r="V85" s="90">
        <f t="shared" si="9"/>
        <v>2.8999999999999995</v>
      </c>
      <c r="W85" s="32">
        <v>8</v>
      </c>
      <c r="X85" s="7" t="s">
        <v>239</v>
      </c>
      <c r="Y85" s="46">
        <v>9</v>
      </c>
    </row>
    <row r="86" spans="1:25" x14ac:dyDescent="0.25">
      <c r="A86" s="5" t="s">
        <v>105</v>
      </c>
      <c r="B86" s="6" t="s">
        <v>14</v>
      </c>
      <c r="C86" s="6">
        <v>57.5</v>
      </c>
      <c r="D86" s="6">
        <v>33.25</v>
      </c>
      <c r="E86" s="6">
        <v>171</v>
      </c>
      <c r="F86" s="7">
        <v>231.75</v>
      </c>
      <c r="G86" s="8">
        <v>106.5</v>
      </c>
      <c r="H86" s="94">
        <v>145</v>
      </c>
      <c r="I86" s="91">
        <f t="shared" si="8"/>
        <v>687.5</v>
      </c>
      <c r="J86" s="92">
        <f>SUM(D86:G86)+(2*C86)</f>
        <v>657.5</v>
      </c>
      <c r="K86" s="9" t="s">
        <v>18</v>
      </c>
      <c r="L86" s="32" t="s">
        <v>19</v>
      </c>
      <c r="M86" s="7" t="s">
        <v>239</v>
      </c>
      <c r="N86" s="17">
        <v>1.05</v>
      </c>
      <c r="O86" s="50">
        <v>1.25</v>
      </c>
      <c r="P86" s="50">
        <v>0</v>
      </c>
      <c r="Q86" s="50">
        <v>0.04</v>
      </c>
      <c r="R86" s="17">
        <v>0.03</v>
      </c>
      <c r="S86" s="50">
        <v>0.01</v>
      </c>
      <c r="T86" s="50">
        <v>18.260000000000002</v>
      </c>
      <c r="U86" s="7">
        <v>7</v>
      </c>
      <c r="V86" s="90">
        <f t="shared" si="9"/>
        <v>19.560000000000002</v>
      </c>
      <c r="W86" s="32">
        <v>8</v>
      </c>
      <c r="X86" s="7" t="s">
        <v>239</v>
      </c>
      <c r="Y86" s="32">
        <v>8</v>
      </c>
    </row>
    <row r="87" spans="1:25" x14ac:dyDescent="0.25">
      <c r="A87" s="5" t="s">
        <v>187</v>
      </c>
      <c r="B87" s="6" t="s">
        <v>11</v>
      </c>
      <c r="C87" s="6"/>
      <c r="D87" s="6"/>
      <c r="E87" s="6"/>
      <c r="F87" s="7"/>
      <c r="G87" s="8"/>
      <c r="H87" s="94"/>
      <c r="I87" s="91"/>
      <c r="J87" s="92"/>
      <c r="K87" s="98" t="s">
        <v>22</v>
      </c>
      <c r="L87" s="97" t="s">
        <v>22</v>
      </c>
      <c r="M87" s="7"/>
      <c r="N87" s="17"/>
      <c r="O87" s="50"/>
      <c r="P87" s="50"/>
      <c r="Q87" s="50"/>
      <c r="R87" s="17"/>
      <c r="S87" s="50"/>
      <c r="T87" s="50"/>
      <c r="U87" s="97">
        <v>9</v>
      </c>
      <c r="V87" s="90">
        <v>0</v>
      </c>
      <c r="W87" s="46">
        <v>9</v>
      </c>
      <c r="X87" s="7" t="s">
        <v>241</v>
      </c>
      <c r="Y87" s="7">
        <v>10</v>
      </c>
    </row>
    <row r="88" spans="1:25" x14ac:dyDescent="0.25">
      <c r="A88" s="5" t="s">
        <v>106</v>
      </c>
      <c r="B88" s="6" t="s">
        <v>11</v>
      </c>
      <c r="C88" s="6">
        <v>7</v>
      </c>
      <c r="D88" s="6">
        <v>44.75</v>
      </c>
      <c r="E88" s="6">
        <v>1</v>
      </c>
      <c r="F88" s="7">
        <v>32.5</v>
      </c>
      <c r="G88" s="8">
        <v>30.5</v>
      </c>
      <c r="H88" s="94">
        <v>152</v>
      </c>
      <c r="I88" s="91">
        <f t="shared" ref="I88:I101" si="10">SUM(D88:H88)</f>
        <v>260.75</v>
      </c>
      <c r="J88" s="92">
        <f t="shared" ref="J88:J95" si="11">SUM(D88:G88)+(2*C88)</f>
        <v>122.75</v>
      </c>
      <c r="K88" s="9" t="s">
        <v>18</v>
      </c>
      <c r="L88" s="30" t="s">
        <v>12</v>
      </c>
      <c r="M88" s="7" t="s">
        <v>239</v>
      </c>
      <c r="N88" s="17"/>
      <c r="O88" s="50"/>
      <c r="P88" s="50"/>
      <c r="Q88" s="50"/>
      <c r="R88" s="17"/>
      <c r="S88" s="50"/>
      <c r="T88" s="50"/>
      <c r="U88" s="7">
        <v>8</v>
      </c>
      <c r="V88" s="90">
        <f t="shared" ref="V88:V101" si="12">SUM(O88:Q88,S88:T88)</f>
        <v>0</v>
      </c>
      <c r="W88" s="32">
        <v>8</v>
      </c>
      <c r="X88" s="7"/>
      <c r="Y88" s="46">
        <v>9</v>
      </c>
    </row>
    <row r="89" spans="1:25" x14ac:dyDescent="0.25">
      <c r="A89" s="5" t="s">
        <v>107</v>
      </c>
      <c r="B89" s="6" t="s">
        <v>11</v>
      </c>
      <c r="C89" s="6">
        <v>33.75</v>
      </c>
      <c r="D89" s="6">
        <v>320.5</v>
      </c>
      <c r="E89" s="6">
        <v>563</v>
      </c>
      <c r="F89" s="7">
        <v>170</v>
      </c>
      <c r="G89" s="8">
        <v>91.5</v>
      </c>
      <c r="H89" s="94">
        <v>45</v>
      </c>
      <c r="I89" s="91">
        <f t="shared" si="10"/>
        <v>1190</v>
      </c>
      <c r="J89" s="92">
        <f t="shared" si="11"/>
        <v>1212.5</v>
      </c>
      <c r="K89" s="9" t="s">
        <v>19</v>
      </c>
      <c r="L89" s="35" t="s">
        <v>15</v>
      </c>
      <c r="M89" s="7" t="s">
        <v>240</v>
      </c>
      <c r="N89" s="17"/>
      <c r="O89" s="50"/>
      <c r="P89" s="50"/>
      <c r="Q89" s="50"/>
      <c r="R89" s="17"/>
      <c r="S89" s="50"/>
      <c r="T89" s="50"/>
      <c r="U89" s="7">
        <v>8</v>
      </c>
      <c r="V89" s="90">
        <f t="shared" si="12"/>
        <v>0</v>
      </c>
      <c r="W89" s="32">
        <v>8</v>
      </c>
      <c r="X89" s="7"/>
      <c r="Y89" s="46">
        <v>9</v>
      </c>
    </row>
    <row r="90" spans="1:25" ht="25.5" x14ac:dyDescent="0.25">
      <c r="A90" s="5" t="s">
        <v>108</v>
      </c>
      <c r="B90" s="6" t="s">
        <v>11</v>
      </c>
      <c r="C90" s="6">
        <v>32</v>
      </c>
      <c r="D90" s="6">
        <v>50.5</v>
      </c>
      <c r="E90" s="6">
        <v>73.75</v>
      </c>
      <c r="F90" s="7">
        <v>40.75</v>
      </c>
      <c r="G90" s="8">
        <v>166.25</v>
      </c>
      <c r="H90" s="94">
        <v>7</v>
      </c>
      <c r="I90" s="91">
        <f t="shared" si="10"/>
        <v>338.25</v>
      </c>
      <c r="J90" s="92">
        <f t="shared" si="11"/>
        <v>395.25</v>
      </c>
      <c r="K90" s="9" t="s">
        <v>12</v>
      </c>
      <c r="L90" s="32" t="s">
        <v>19</v>
      </c>
      <c r="M90" s="7" t="s">
        <v>240</v>
      </c>
      <c r="N90" s="17"/>
      <c r="O90" s="50"/>
      <c r="P90" s="50"/>
      <c r="Q90" s="50"/>
      <c r="R90" s="17"/>
      <c r="S90" s="50"/>
      <c r="T90" s="50"/>
      <c r="U90" s="7">
        <v>8</v>
      </c>
      <c r="V90" s="90">
        <f t="shared" si="12"/>
        <v>0</v>
      </c>
      <c r="W90" s="32">
        <v>8</v>
      </c>
      <c r="X90" s="7"/>
      <c r="Y90" s="46">
        <v>9</v>
      </c>
    </row>
    <row r="91" spans="1:25" ht="25.5" x14ac:dyDescent="0.25">
      <c r="A91" s="5" t="s">
        <v>109</v>
      </c>
      <c r="B91" s="6" t="s">
        <v>11</v>
      </c>
      <c r="C91" s="6">
        <v>99</v>
      </c>
      <c r="D91" s="6">
        <v>88.75</v>
      </c>
      <c r="E91" s="6">
        <v>64.5</v>
      </c>
      <c r="F91" s="7">
        <v>497.25</v>
      </c>
      <c r="G91" s="8">
        <v>270.25</v>
      </c>
      <c r="H91" s="94">
        <v>114</v>
      </c>
      <c r="I91" s="91">
        <f t="shared" si="10"/>
        <v>1034.75</v>
      </c>
      <c r="J91" s="92">
        <f t="shared" si="11"/>
        <v>1118.75</v>
      </c>
      <c r="K91" s="9" t="s">
        <v>15</v>
      </c>
      <c r="L91" s="35" t="s">
        <v>15</v>
      </c>
      <c r="M91" s="7"/>
      <c r="N91" s="17"/>
      <c r="O91" s="50"/>
      <c r="P91" s="50"/>
      <c r="Q91" s="50"/>
      <c r="R91" s="17"/>
      <c r="S91" s="50"/>
      <c r="T91" s="50"/>
      <c r="U91" s="7">
        <v>8</v>
      </c>
      <c r="V91" s="90">
        <f t="shared" si="12"/>
        <v>0</v>
      </c>
      <c r="W91" s="32">
        <v>8</v>
      </c>
      <c r="X91" s="7"/>
      <c r="Y91" s="46">
        <v>9</v>
      </c>
    </row>
    <row r="92" spans="1:25" x14ac:dyDescent="0.25">
      <c r="A92" s="5" t="s">
        <v>110</v>
      </c>
      <c r="B92" s="6" t="s">
        <v>11</v>
      </c>
      <c r="C92" s="6">
        <v>2.5</v>
      </c>
      <c r="D92" s="6">
        <v>40.5</v>
      </c>
      <c r="E92" s="6">
        <v>14.5</v>
      </c>
      <c r="F92" s="7">
        <v>103</v>
      </c>
      <c r="G92" s="8">
        <v>70.25</v>
      </c>
      <c r="H92" s="94">
        <v>28</v>
      </c>
      <c r="I92" s="91">
        <f t="shared" si="10"/>
        <v>256.25</v>
      </c>
      <c r="J92" s="92">
        <f t="shared" si="11"/>
        <v>233.25</v>
      </c>
      <c r="K92" s="9" t="s">
        <v>12</v>
      </c>
      <c r="L92" s="30" t="s">
        <v>12</v>
      </c>
      <c r="M92" s="7"/>
      <c r="N92" s="17">
        <v>0</v>
      </c>
      <c r="O92" s="50">
        <v>0</v>
      </c>
      <c r="P92" s="50">
        <v>0</v>
      </c>
      <c r="Q92" s="50">
        <v>0</v>
      </c>
      <c r="R92" s="17">
        <v>0</v>
      </c>
      <c r="S92" s="50">
        <v>0</v>
      </c>
      <c r="T92" s="50">
        <v>3.33</v>
      </c>
      <c r="U92" s="7">
        <v>8</v>
      </c>
      <c r="V92" s="90">
        <f t="shared" si="12"/>
        <v>3.33</v>
      </c>
      <c r="W92" s="32">
        <v>8</v>
      </c>
      <c r="X92" s="7"/>
      <c r="Y92" s="46">
        <v>9</v>
      </c>
    </row>
    <row r="93" spans="1:25" x14ac:dyDescent="0.25">
      <c r="A93" s="5" t="s">
        <v>111</v>
      </c>
      <c r="B93" s="6" t="s">
        <v>14</v>
      </c>
      <c r="C93" s="6">
        <v>301.25</v>
      </c>
      <c r="D93" s="6">
        <v>599.25</v>
      </c>
      <c r="E93" s="6">
        <v>971.5</v>
      </c>
      <c r="F93" s="7">
        <v>618.25</v>
      </c>
      <c r="G93" s="8">
        <v>1073.5</v>
      </c>
      <c r="H93" s="94">
        <v>1292</v>
      </c>
      <c r="I93" s="91">
        <f t="shared" si="10"/>
        <v>4554.5</v>
      </c>
      <c r="J93" s="92">
        <f t="shared" si="11"/>
        <v>3865</v>
      </c>
      <c r="K93" s="9" t="s">
        <v>65</v>
      </c>
      <c r="L93" s="38" t="s">
        <v>42</v>
      </c>
      <c r="M93" s="7" t="s">
        <v>239</v>
      </c>
      <c r="N93" s="17">
        <v>171.36</v>
      </c>
      <c r="O93" s="50">
        <v>2352.4699999999998</v>
      </c>
      <c r="P93" s="50">
        <v>0.12</v>
      </c>
      <c r="Q93" s="50">
        <v>663.74</v>
      </c>
      <c r="R93" s="17">
        <v>634.33000000000004</v>
      </c>
      <c r="S93" s="50">
        <v>9194.44</v>
      </c>
      <c r="T93" s="50">
        <v>17.309999999999999</v>
      </c>
      <c r="U93" s="7">
        <v>4</v>
      </c>
      <c r="V93" s="90">
        <f t="shared" si="12"/>
        <v>12228.08</v>
      </c>
      <c r="W93" s="7">
        <v>1</v>
      </c>
      <c r="X93" s="7" t="s">
        <v>240</v>
      </c>
      <c r="Y93" s="7">
        <v>1</v>
      </c>
    </row>
    <row r="94" spans="1:25" ht="25.5" x14ac:dyDescent="0.25">
      <c r="A94" s="5" t="s">
        <v>113</v>
      </c>
      <c r="B94" s="6" t="s">
        <v>11</v>
      </c>
      <c r="C94" s="6">
        <v>8</v>
      </c>
      <c r="D94" s="6">
        <v>31.75</v>
      </c>
      <c r="E94" s="6">
        <v>15</v>
      </c>
      <c r="F94" s="7">
        <v>102</v>
      </c>
      <c r="G94" s="8">
        <v>11</v>
      </c>
      <c r="H94" s="94">
        <v>1</v>
      </c>
      <c r="I94" s="91">
        <f t="shared" si="10"/>
        <v>160.75</v>
      </c>
      <c r="J94" s="92">
        <f t="shared" si="11"/>
        <v>175.75</v>
      </c>
      <c r="K94" s="9" t="s">
        <v>12</v>
      </c>
      <c r="L94" s="30" t="s">
        <v>12</v>
      </c>
      <c r="M94" s="7"/>
      <c r="N94" s="17"/>
      <c r="O94" s="50"/>
      <c r="P94" s="50"/>
      <c r="Q94" s="50"/>
      <c r="R94" s="17"/>
      <c r="S94" s="50"/>
      <c r="T94" s="50"/>
      <c r="U94" s="7">
        <v>8</v>
      </c>
      <c r="V94" s="90">
        <f t="shared" si="12"/>
        <v>0</v>
      </c>
      <c r="W94" s="32">
        <v>8</v>
      </c>
      <c r="X94" s="7"/>
      <c r="Y94" s="46">
        <v>9</v>
      </c>
    </row>
    <row r="95" spans="1:25" x14ac:dyDescent="0.25">
      <c r="A95" s="5" t="s">
        <v>114</v>
      </c>
      <c r="B95" s="6" t="s">
        <v>14</v>
      </c>
      <c r="C95" s="6">
        <v>72</v>
      </c>
      <c r="D95" s="6">
        <v>372.5</v>
      </c>
      <c r="E95" s="6">
        <v>453.5</v>
      </c>
      <c r="F95" s="7">
        <v>572</v>
      </c>
      <c r="G95" s="8">
        <v>386.25</v>
      </c>
      <c r="H95" s="94">
        <v>763</v>
      </c>
      <c r="I95" s="91">
        <f t="shared" si="10"/>
        <v>2547.25</v>
      </c>
      <c r="J95" s="92">
        <f t="shared" si="11"/>
        <v>1928.25</v>
      </c>
      <c r="K95" s="9" t="s">
        <v>65</v>
      </c>
      <c r="L95" s="34" t="s">
        <v>16</v>
      </c>
      <c r="M95" s="7" t="s">
        <v>239</v>
      </c>
      <c r="N95" s="17">
        <v>10.07</v>
      </c>
      <c r="O95" s="50">
        <v>2.4700000000000002</v>
      </c>
      <c r="P95" s="50">
        <v>0</v>
      </c>
      <c r="Q95" s="50">
        <v>4.7300000000000004</v>
      </c>
      <c r="R95" s="17">
        <v>2.5299999999999998</v>
      </c>
      <c r="S95" s="50">
        <v>0.11</v>
      </c>
      <c r="T95" s="50">
        <v>6.53</v>
      </c>
      <c r="U95" s="7">
        <v>7</v>
      </c>
      <c r="V95" s="90">
        <f t="shared" si="12"/>
        <v>13.840000000000002</v>
      </c>
      <c r="W95" s="32">
        <v>8</v>
      </c>
      <c r="X95" s="7" t="s">
        <v>239</v>
      </c>
      <c r="Y95" s="32">
        <v>8</v>
      </c>
    </row>
    <row r="96" spans="1:25" x14ac:dyDescent="0.25">
      <c r="A96" s="5" t="s">
        <v>115</v>
      </c>
      <c r="B96" s="6" t="s">
        <v>11</v>
      </c>
      <c r="C96" s="6" t="s">
        <v>24</v>
      </c>
      <c r="D96" s="6" t="s">
        <v>24</v>
      </c>
      <c r="E96" s="6" t="s">
        <v>24</v>
      </c>
      <c r="F96" s="7">
        <v>0</v>
      </c>
      <c r="G96" s="8">
        <v>0.5</v>
      </c>
      <c r="H96" s="94">
        <v>29</v>
      </c>
      <c r="I96" s="91">
        <f t="shared" si="10"/>
        <v>29.5</v>
      </c>
      <c r="J96" s="92">
        <f>SUM(D96:G96)</f>
        <v>0.5</v>
      </c>
      <c r="K96" s="9" t="s">
        <v>12</v>
      </c>
      <c r="L96" s="30" t="s">
        <v>12</v>
      </c>
      <c r="M96" s="7"/>
      <c r="N96" s="17"/>
      <c r="O96" s="50"/>
      <c r="P96" s="50"/>
      <c r="Q96" s="50"/>
      <c r="R96" s="17"/>
      <c r="S96" s="50"/>
      <c r="T96" s="50"/>
      <c r="U96" s="7">
        <v>8</v>
      </c>
      <c r="V96" s="90">
        <f t="shared" si="12"/>
        <v>0</v>
      </c>
      <c r="W96" s="32">
        <v>8</v>
      </c>
      <c r="X96" s="7"/>
      <c r="Y96" s="46">
        <v>9</v>
      </c>
    </row>
    <row r="97" spans="1:25" ht="25.5" x14ac:dyDescent="0.25">
      <c r="A97" s="5" t="s">
        <v>116</v>
      </c>
      <c r="B97" s="6" t="s">
        <v>11</v>
      </c>
      <c r="C97" s="6" t="s">
        <v>24</v>
      </c>
      <c r="D97" s="6" t="s">
        <v>24</v>
      </c>
      <c r="E97" s="6" t="s">
        <v>24</v>
      </c>
      <c r="F97" s="7">
        <v>0</v>
      </c>
      <c r="G97" s="8" t="s">
        <v>24</v>
      </c>
      <c r="H97" s="94">
        <v>5</v>
      </c>
      <c r="I97" s="91">
        <f t="shared" si="10"/>
        <v>5</v>
      </c>
      <c r="J97" s="92">
        <f>SUM(D97:G97)</f>
        <v>0</v>
      </c>
      <c r="K97" s="9" t="s">
        <v>12</v>
      </c>
      <c r="L97" s="30" t="s">
        <v>12</v>
      </c>
      <c r="M97" s="7"/>
      <c r="N97" s="17"/>
      <c r="O97" s="50"/>
      <c r="P97" s="50"/>
      <c r="Q97" s="50"/>
      <c r="R97" s="17"/>
      <c r="S97" s="50"/>
      <c r="T97" s="50"/>
      <c r="U97" s="7">
        <v>8</v>
      </c>
      <c r="V97" s="90">
        <f t="shared" si="12"/>
        <v>0</v>
      </c>
      <c r="W97" s="32">
        <v>8</v>
      </c>
      <c r="X97" s="7"/>
      <c r="Y97" s="46">
        <v>9</v>
      </c>
    </row>
    <row r="98" spans="1:25" x14ac:dyDescent="0.25">
      <c r="A98" s="5" t="s">
        <v>117</v>
      </c>
      <c r="B98" s="6" t="s">
        <v>11</v>
      </c>
      <c r="C98" s="6">
        <v>4.5</v>
      </c>
      <c r="D98" s="6">
        <v>90</v>
      </c>
      <c r="E98" s="6" t="s">
        <v>24</v>
      </c>
      <c r="F98" s="7">
        <v>9.5</v>
      </c>
      <c r="G98" s="8" t="s">
        <v>24</v>
      </c>
      <c r="H98" s="94">
        <v>7</v>
      </c>
      <c r="I98" s="91">
        <f t="shared" si="10"/>
        <v>106.5</v>
      </c>
      <c r="J98" s="92">
        <f>SUM(D98:G98)+(2*C98)</f>
        <v>108.5</v>
      </c>
      <c r="K98" s="9" t="s">
        <v>12</v>
      </c>
      <c r="L98" s="30" t="s">
        <v>12</v>
      </c>
      <c r="M98" s="7"/>
      <c r="N98" s="17"/>
      <c r="O98" s="50"/>
      <c r="P98" s="50"/>
      <c r="Q98" s="50"/>
      <c r="R98" s="17"/>
      <c r="S98" s="50"/>
      <c r="T98" s="50"/>
      <c r="U98" s="7">
        <v>8</v>
      </c>
      <c r="V98" s="90">
        <f t="shared" si="12"/>
        <v>0</v>
      </c>
      <c r="W98" s="32">
        <v>8</v>
      </c>
      <c r="X98" s="7"/>
      <c r="Y98" s="46">
        <v>9</v>
      </c>
    </row>
    <row r="99" spans="1:25" x14ac:dyDescent="0.25">
      <c r="A99" s="5" t="s">
        <v>118</v>
      </c>
      <c r="B99" s="6" t="s">
        <v>14</v>
      </c>
      <c r="C99" s="6">
        <v>35</v>
      </c>
      <c r="D99" s="6">
        <v>79.75</v>
      </c>
      <c r="E99" s="6">
        <v>55.5</v>
      </c>
      <c r="F99" s="7">
        <v>23.25</v>
      </c>
      <c r="G99" s="8">
        <v>68.650000000000006</v>
      </c>
      <c r="H99" s="94">
        <v>281</v>
      </c>
      <c r="I99" s="91">
        <f t="shared" si="10"/>
        <v>508.15</v>
      </c>
      <c r="J99" s="92">
        <f>SUM(D99:G99)+(2*C99)</f>
        <v>297.14999999999998</v>
      </c>
      <c r="K99" s="9" t="s">
        <v>19</v>
      </c>
      <c r="L99" s="30" t="s">
        <v>12</v>
      </c>
      <c r="M99" s="7" t="s">
        <v>239</v>
      </c>
      <c r="N99" s="17">
        <v>0.04</v>
      </c>
      <c r="O99" s="50">
        <v>0.18</v>
      </c>
      <c r="P99" s="50">
        <v>0</v>
      </c>
      <c r="Q99" s="50">
        <v>0.02</v>
      </c>
      <c r="R99" s="17">
        <v>0.01</v>
      </c>
      <c r="S99" s="50">
        <v>0.22</v>
      </c>
      <c r="T99" s="50">
        <v>5.9</v>
      </c>
      <c r="U99" s="7">
        <v>8</v>
      </c>
      <c r="V99" s="90">
        <f t="shared" si="12"/>
        <v>6.32</v>
      </c>
      <c r="W99" s="32">
        <v>8</v>
      </c>
      <c r="X99" s="7"/>
      <c r="Y99" s="32">
        <v>8</v>
      </c>
    </row>
    <row r="100" spans="1:25" ht="25.5" x14ac:dyDescent="0.25">
      <c r="A100" s="5" t="s">
        <v>119</v>
      </c>
      <c r="B100" s="6" t="s">
        <v>11</v>
      </c>
      <c r="C100" s="6" t="s">
        <v>24</v>
      </c>
      <c r="D100" s="6">
        <v>119.5</v>
      </c>
      <c r="E100" s="6">
        <v>99.5</v>
      </c>
      <c r="F100" s="7">
        <v>6</v>
      </c>
      <c r="G100" s="8">
        <v>76</v>
      </c>
      <c r="H100" s="94" t="s">
        <v>24</v>
      </c>
      <c r="I100" s="91">
        <f t="shared" si="10"/>
        <v>301</v>
      </c>
      <c r="J100" s="92">
        <f>SUM(D100:G100)</f>
        <v>301</v>
      </c>
      <c r="K100" s="9" t="s">
        <v>19</v>
      </c>
      <c r="L100" s="30" t="s">
        <v>12</v>
      </c>
      <c r="M100" s="7" t="s">
        <v>239</v>
      </c>
      <c r="N100" s="17"/>
      <c r="O100" s="50"/>
      <c r="P100" s="50"/>
      <c r="Q100" s="50"/>
      <c r="R100" s="17"/>
      <c r="S100" s="50"/>
      <c r="T100" s="50"/>
      <c r="U100" s="7">
        <v>8</v>
      </c>
      <c r="V100" s="90">
        <f t="shared" si="12"/>
        <v>0</v>
      </c>
      <c r="W100" s="32">
        <v>8</v>
      </c>
      <c r="X100" s="7"/>
      <c r="Y100" s="46">
        <v>9</v>
      </c>
    </row>
    <row r="101" spans="1:25" x14ac:dyDescent="0.25">
      <c r="A101" s="5" t="s">
        <v>120</v>
      </c>
      <c r="B101" s="6" t="s">
        <v>14</v>
      </c>
      <c r="C101" s="6">
        <v>50</v>
      </c>
      <c r="D101" s="6">
        <v>137</v>
      </c>
      <c r="E101" s="6">
        <v>331</v>
      </c>
      <c r="F101" s="7">
        <v>453</v>
      </c>
      <c r="G101" s="8">
        <v>227.5</v>
      </c>
      <c r="H101" s="94">
        <v>108</v>
      </c>
      <c r="I101" s="91">
        <f t="shared" si="10"/>
        <v>1256.5</v>
      </c>
      <c r="J101" s="92">
        <f>SUM(D101:G101)+(2*C101)</f>
        <v>1248.5</v>
      </c>
      <c r="K101" s="9" t="s">
        <v>18</v>
      </c>
      <c r="L101" s="35" t="s">
        <v>15</v>
      </c>
      <c r="M101" s="7" t="s">
        <v>240</v>
      </c>
      <c r="N101" s="17">
        <v>1.1200000000000001</v>
      </c>
      <c r="O101" s="50">
        <v>3.67</v>
      </c>
      <c r="P101" s="50">
        <v>0</v>
      </c>
      <c r="Q101" s="50">
        <v>0.01</v>
      </c>
      <c r="R101" s="17">
        <v>0.01</v>
      </c>
      <c r="S101" s="50">
        <v>0.01</v>
      </c>
      <c r="T101" s="50">
        <v>7.0000000000000007E-2</v>
      </c>
      <c r="U101" s="7">
        <v>8</v>
      </c>
      <c r="V101" s="90">
        <f t="shared" si="12"/>
        <v>3.7599999999999993</v>
      </c>
      <c r="W101" s="32">
        <v>8</v>
      </c>
      <c r="X101" s="7"/>
      <c r="Y101" s="46">
        <v>9</v>
      </c>
    </row>
    <row r="102" spans="1:25" x14ac:dyDescent="0.25">
      <c r="A102" s="5" t="s">
        <v>243</v>
      </c>
      <c r="B102" s="6" t="s">
        <v>11</v>
      </c>
      <c r="C102" s="6"/>
      <c r="D102" s="6"/>
      <c r="E102" s="6"/>
      <c r="F102" s="7"/>
      <c r="G102" s="8"/>
      <c r="H102" s="94"/>
      <c r="I102" s="91"/>
      <c r="J102" s="92"/>
      <c r="K102" s="98" t="s">
        <v>22</v>
      </c>
      <c r="L102" s="97" t="s">
        <v>22</v>
      </c>
      <c r="M102" s="7"/>
      <c r="N102" s="17"/>
      <c r="O102" s="50"/>
      <c r="P102" s="50"/>
      <c r="Q102" s="50"/>
      <c r="R102" s="17"/>
      <c r="S102" s="50"/>
      <c r="T102" s="50"/>
      <c r="U102" s="97">
        <v>9</v>
      </c>
      <c r="V102" s="90">
        <v>0</v>
      </c>
      <c r="W102" s="46">
        <v>9</v>
      </c>
      <c r="X102" s="7" t="s">
        <v>241</v>
      </c>
      <c r="Y102" s="7">
        <v>10</v>
      </c>
    </row>
    <row r="103" spans="1:25" x14ac:dyDescent="0.25">
      <c r="A103" s="14" t="s">
        <v>121</v>
      </c>
      <c r="B103" s="6" t="s">
        <v>11</v>
      </c>
      <c r="C103" s="6" t="s">
        <v>24</v>
      </c>
      <c r="D103" s="6">
        <v>89.5</v>
      </c>
      <c r="E103" s="6">
        <v>60.5</v>
      </c>
      <c r="F103" s="6">
        <v>245</v>
      </c>
      <c r="G103" s="8">
        <v>102.5</v>
      </c>
      <c r="H103" s="94">
        <v>178.5</v>
      </c>
      <c r="I103" s="91">
        <f t="shared" ref="I103:I123" si="13">SUM(D103:H103)</f>
        <v>676</v>
      </c>
      <c r="J103" s="92">
        <f>SUM(D103:G103)</f>
        <v>497.5</v>
      </c>
      <c r="K103" s="9" t="s">
        <v>12</v>
      </c>
      <c r="L103" s="32" t="s">
        <v>19</v>
      </c>
      <c r="M103" s="7" t="s">
        <v>240</v>
      </c>
      <c r="N103" s="17"/>
      <c r="O103" s="50"/>
      <c r="P103" s="50"/>
      <c r="Q103" s="50"/>
      <c r="R103" s="17"/>
      <c r="S103" s="50"/>
      <c r="T103" s="50"/>
      <c r="U103" s="7">
        <v>8</v>
      </c>
      <c r="V103" s="90">
        <f t="shared" ref="V103:V128" si="14">SUM(O103:Q103,S103:T103)</f>
        <v>0</v>
      </c>
      <c r="W103" s="32">
        <v>8</v>
      </c>
      <c r="X103" s="7"/>
      <c r="Y103" s="46">
        <v>9</v>
      </c>
    </row>
    <row r="104" spans="1:25" x14ac:dyDescent="0.25">
      <c r="A104" s="5" t="s">
        <v>122</v>
      </c>
      <c r="B104" s="6" t="s">
        <v>11</v>
      </c>
      <c r="C104" s="6" t="s">
        <v>24</v>
      </c>
      <c r="D104" s="6">
        <v>63.25</v>
      </c>
      <c r="E104" s="6" t="s">
        <v>24</v>
      </c>
      <c r="F104" s="7">
        <v>14.5</v>
      </c>
      <c r="G104" s="8" t="s">
        <v>58</v>
      </c>
      <c r="H104" s="94" t="s">
        <v>58</v>
      </c>
      <c r="I104" s="91">
        <f t="shared" si="13"/>
        <v>77.75</v>
      </c>
      <c r="J104" s="92">
        <f>SUM(D104:G104)</f>
        <v>77.75</v>
      </c>
      <c r="K104" s="9" t="s">
        <v>12</v>
      </c>
      <c r="L104" s="30" t="s">
        <v>12</v>
      </c>
      <c r="M104" s="7"/>
      <c r="N104" s="17"/>
      <c r="O104" s="50"/>
      <c r="P104" s="50"/>
      <c r="Q104" s="50"/>
      <c r="R104" s="17"/>
      <c r="S104" s="50"/>
      <c r="T104" s="50"/>
      <c r="U104" s="7">
        <v>8</v>
      </c>
      <c r="V104" s="90">
        <f t="shared" si="14"/>
        <v>0</v>
      </c>
      <c r="W104" s="32">
        <v>8</v>
      </c>
      <c r="X104" s="7"/>
      <c r="Y104" s="46">
        <v>9</v>
      </c>
    </row>
    <row r="105" spans="1:25" ht="25.5" x14ac:dyDescent="0.25">
      <c r="A105" s="5" t="s">
        <v>123</v>
      </c>
      <c r="B105" s="6" t="s">
        <v>14</v>
      </c>
      <c r="C105" s="6">
        <v>7</v>
      </c>
      <c r="D105" s="6">
        <v>332.75</v>
      </c>
      <c r="E105" s="6">
        <v>457.25</v>
      </c>
      <c r="F105" s="7">
        <v>517.75</v>
      </c>
      <c r="G105" s="8">
        <v>633.75</v>
      </c>
      <c r="H105" s="94">
        <v>173</v>
      </c>
      <c r="I105" s="91">
        <f t="shared" si="13"/>
        <v>2114.5</v>
      </c>
      <c r="J105" s="92">
        <f t="shared" ref="J105:J117" si="15">SUM(D105:G105)+(2*C105)</f>
        <v>1955.5</v>
      </c>
      <c r="K105" s="9" t="s">
        <v>32</v>
      </c>
      <c r="L105" s="34" t="s">
        <v>16</v>
      </c>
      <c r="M105" s="7" t="s">
        <v>239</v>
      </c>
      <c r="N105" s="17">
        <v>0.93</v>
      </c>
      <c r="O105" s="50">
        <v>1.58</v>
      </c>
      <c r="P105" s="50">
        <v>0</v>
      </c>
      <c r="Q105" s="50">
        <v>0.18</v>
      </c>
      <c r="R105" s="17">
        <v>0.13</v>
      </c>
      <c r="S105" s="50">
        <v>2.85</v>
      </c>
      <c r="T105" s="50">
        <v>38.53</v>
      </c>
      <c r="U105" s="7">
        <v>8</v>
      </c>
      <c r="V105" s="90">
        <f t="shared" si="14"/>
        <v>43.14</v>
      </c>
      <c r="W105" s="33">
        <v>7</v>
      </c>
      <c r="X105" s="7" t="s">
        <v>240</v>
      </c>
      <c r="Y105" s="33">
        <v>7</v>
      </c>
    </row>
    <row r="106" spans="1:25" ht="25.5" x14ac:dyDescent="0.25">
      <c r="A106" s="5" t="s">
        <v>124</v>
      </c>
      <c r="B106" s="6" t="s">
        <v>11</v>
      </c>
      <c r="C106" s="6">
        <v>33.5</v>
      </c>
      <c r="D106" s="6">
        <v>14.75</v>
      </c>
      <c r="E106" s="6" t="s">
        <v>24</v>
      </c>
      <c r="F106" s="7">
        <v>8</v>
      </c>
      <c r="G106" s="8">
        <v>0.5</v>
      </c>
      <c r="H106" s="94" t="s">
        <v>24</v>
      </c>
      <c r="I106" s="91">
        <f t="shared" si="13"/>
        <v>23.25</v>
      </c>
      <c r="J106" s="92">
        <f t="shared" si="15"/>
        <v>90.25</v>
      </c>
      <c r="K106" s="9" t="s">
        <v>12</v>
      </c>
      <c r="L106" s="30" t="s">
        <v>12</v>
      </c>
      <c r="M106" s="7"/>
      <c r="N106" s="17"/>
      <c r="O106" s="50"/>
      <c r="P106" s="50"/>
      <c r="Q106" s="50"/>
      <c r="R106" s="17"/>
      <c r="S106" s="50"/>
      <c r="T106" s="50"/>
      <c r="U106" s="7">
        <v>8</v>
      </c>
      <c r="V106" s="90">
        <f t="shared" si="14"/>
        <v>0</v>
      </c>
      <c r="W106" s="32">
        <v>8</v>
      </c>
      <c r="X106" s="7"/>
      <c r="Y106" s="46">
        <v>9</v>
      </c>
    </row>
    <row r="107" spans="1:25" x14ac:dyDescent="0.25">
      <c r="A107" s="5" t="s">
        <v>125</v>
      </c>
      <c r="B107" s="6" t="s">
        <v>11</v>
      </c>
      <c r="C107" s="6">
        <v>63</v>
      </c>
      <c r="D107" s="6">
        <v>49.5</v>
      </c>
      <c r="E107" s="6">
        <v>70.5</v>
      </c>
      <c r="F107" s="7">
        <v>4</v>
      </c>
      <c r="G107" s="8">
        <v>0</v>
      </c>
      <c r="H107" s="94">
        <v>83</v>
      </c>
      <c r="I107" s="91">
        <f t="shared" si="13"/>
        <v>207</v>
      </c>
      <c r="J107" s="92">
        <f t="shared" si="15"/>
        <v>250</v>
      </c>
      <c r="K107" s="9" t="s">
        <v>12</v>
      </c>
      <c r="L107" s="30" t="s">
        <v>12</v>
      </c>
      <c r="M107" s="7"/>
      <c r="N107" s="17"/>
      <c r="O107" s="50"/>
      <c r="P107" s="50"/>
      <c r="Q107" s="50"/>
      <c r="R107" s="17"/>
      <c r="S107" s="50"/>
      <c r="T107" s="50"/>
      <c r="U107" s="7">
        <v>8</v>
      </c>
      <c r="V107" s="90">
        <f t="shared" si="14"/>
        <v>0</v>
      </c>
      <c r="W107" s="32">
        <v>8</v>
      </c>
      <c r="X107" s="7"/>
      <c r="Y107" s="46">
        <v>9</v>
      </c>
    </row>
    <row r="108" spans="1:25" ht="25.5" x14ac:dyDescent="0.25">
      <c r="A108" s="5" t="s">
        <v>126</v>
      </c>
      <c r="B108" s="6" t="s">
        <v>11</v>
      </c>
      <c r="C108" s="6">
        <v>23</v>
      </c>
      <c r="D108" s="6">
        <v>13</v>
      </c>
      <c r="E108" s="6" t="s">
        <v>24</v>
      </c>
      <c r="F108" s="7">
        <v>45.5</v>
      </c>
      <c r="G108" s="8">
        <v>136</v>
      </c>
      <c r="H108" s="94">
        <v>84</v>
      </c>
      <c r="I108" s="91">
        <f t="shared" si="13"/>
        <v>278.5</v>
      </c>
      <c r="J108" s="92">
        <f t="shared" si="15"/>
        <v>240.5</v>
      </c>
      <c r="K108" s="9" t="s">
        <v>19</v>
      </c>
      <c r="L108" s="30" t="s">
        <v>12</v>
      </c>
      <c r="M108" s="7" t="s">
        <v>239</v>
      </c>
      <c r="N108" s="17"/>
      <c r="O108" s="50"/>
      <c r="P108" s="50"/>
      <c r="Q108" s="50"/>
      <c r="R108" s="17"/>
      <c r="S108" s="50"/>
      <c r="T108" s="50"/>
      <c r="U108" s="7">
        <v>8</v>
      </c>
      <c r="V108" s="90">
        <f t="shared" si="14"/>
        <v>0</v>
      </c>
      <c r="W108" s="32">
        <v>8</v>
      </c>
      <c r="X108" s="7"/>
      <c r="Y108" s="46">
        <v>9</v>
      </c>
    </row>
    <row r="109" spans="1:25" x14ac:dyDescent="0.25">
      <c r="A109" s="5" t="s">
        <v>127</v>
      </c>
      <c r="B109" s="6" t="s">
        <v>11</v>
      </c>
      <c r="C109" s="6">
        <v>12</v>
      </c>
      <c r="D109" s="6">
        <v>8.5</v>
      </c>
      <c r="E109" s="6">
        <v>13</v>
      </c>
      <c r="F109" s="7">
        <v>98.5</v>
      </c>
      <c r="G109" s="8">
        <v>87.5</v>
      </c>
      <c r="H109" s="94" t="s">
        <v>58</v>
      </c>
      <c r="I109" s="91">
        <f t="shared" si="13"/>
        <v>207.5</v>
      </c>
      <c r="J109" s="92">
        <f t="shared" si="15"/>
        <v>231.5</v>
      </c>
      <c r="K109" s="9" t="s">
        <v>12</v>
      </c>
      <c r="L109" s="30" t="s">
        <v>12</v>
      </c>
      <c r="M109" s="7"/>
      <c r="N109" s="17">
        <v>0</v>
      </c>
      <c r="O109" s="50">
        <v>0</v>
      </c>
      <c r="P109" s="50">
        <v>0</v>
      </c>
      <c r="Q109" s="50">
        <v>0</v>
      </c>
      <c r="R109" s="17">
        <v>0</v>
      </c>
      <c r="S109" s="50">
        <v>0</v>
      </c>
      <c r="T109" s="50">
        <v>2.5</v>
      </c>
      <c r="U109" s="7">
        <v>8</v>
      </c>
      <c r="V109" s="90">
        <f t="shared" si="14"/>
        <v>2.5</v>
      </c>
      <c r="W109" s="32">
        <v>8</v>
      </c>
      <c r="X109" s="7"/>
      <c r="Y109" s="46">
        <v>9</v>
      </c>
    </row>
    <row r="110" spans="1:25" x14ac:dyDescent="0.25">
      <c r="A110" s="5" t="s">
        <v>128</v>
      </c>
      <c r="B110" s="6" t="s">
        <v>11</v>
      </c>
      <c r="C110" s="6">
        <v>2</v>
      </c>
      <c r="D110" s="6">
        <v>38</v>
      </c>
      <c r="E110" s="6">
        <v>21.5</v>
      </c>
      <c r="F110" s="7">
        <v>41</v>
      </c>
      <c r="G110" s="8">
        <v>22.5</v>
      </c>
      <c r="H110" s="94">
        <v>5</v>
      </c>
      <c r="I110" s="91">
        <f t="shared" si="13"/>
        <v>128</v>
      </c>
      <c r="J110" s="92">
        <f t="shared" si="15"/>
        <v>127</v>
      </c>
      <c r="K110" s="9" t="s">
        <v>12</v>
      </c>
      <c r="L110" s="30" t="s">
        <v>12</v>
      </c>
      <c r="M110" s="7"/>
      <c r="N110" s="17"/>
      <c r="O110" s="50"/>
      <c r="P110" s="50"/>
      <c r="Q110" s="50"/>
      <c r="R110" s="17"/>
      <c r="S110" s="50"/>
      <c r="T110" s="50"/>
      <c r="U110" s="7">
        <v>8</v>
      </c>
      <c r="V110" s="90">
        <f t="shared" si="14"/>
        <v>0</v>
      </c>
      <c r="W110" s="32">
        <v>8</v>
      </c>
      <c r="X110" s="7"/>
      <c r="Y110" s="46">
        <v>9</v>
      </c>
    </row>
    <row r="111" spans="1:25" x14ac:dyDescent="0.25">
      <c r="A111" s="5" t="s">
        <v>129</v>
      </c>
      <c r="B111" s="6" t="s">
        <v>11</v>
      </c>
      <c r="C111" s="6">
        <v>68</v>
      </c>
      <c r="D111" s="6">
        <v>77.75</v>
      </c>
      <c r="E111" s="6">
        <v>87</v>
      </c>
      <c r="F111" s="7">
        <v>44</v>
      </c>
      <c r="G111" s="8">
        <v>112.25</v>
      </c>
      <c r="H111" s="94">
        <v>79</v>
      </c>
      <c r="I111" s="91">
        <f t="shared" si="13"/>
        <v>400</v>
      </c>
      <c r="J111" s="92">
        <f t="shared" si="15"/>
        <v>457</v>
      </c>
      <c r="K111" s="9" t="s">
        <v>12</v>
      </c>
      <c r="L111" s="32" t="s">
        <v>19</v>
      </c>
      <c r="M111" s="7" t="s">
        <v>240</v>
      </c>
      <c r="N111" s="17"/>
      <c r="O111" s="50"/>
      <c r="P111" s="50"/>
      <c r="Q111" s="50"/>
      <c r="R111" s="17"/>
      <c r="S111" s="50"/>
      <c r="T111" s="50"/>
      <c r="U111" s="7">
        <v>8</v>
      </c>
      <c r="V111" s="90">
        <f t="shared" si="14"/>
        <v>0</v>
      </c>
      <c r="W111" s="32">
        <v>8</v>
      </c>
      <c r="X111" s="7"/>
      <c r="Y111" s="46">
        <v>9</v>
      </c>
    </row>
    <row r="112" spans="1:25" x14ac:dyDescent="0.25">
      <c r="A112" s="5" t="s">
        <v>130</v>
      </c>
      <c r="B112" s="6" t="s">
        <v>14</v>
      </c>
      <c r="C112" s="6">
        <v>379.5</v>
      </c>
      <c r="D112" s="6">
        <v>226</v>
      </c>
      <c r="E112" s="6">
        <v>356.5</v>
      </c>
      <c r="F112" s="7">
        <v>494.25</v>
      </c>
      <c r="G112" s="8">
        <v>156</v>
      </c>
      <c r="H112" s="94">
        <v>276</v>
      </c>
      <c r="I112" s="91">
        <f t="shared" si="13"/>
        <v>1508.75</v>
      </c>
      <c r="J112" s="92">
        <f t="shared" si="15"/>
        <v>1991.75</v>
      </c>
      <c r="K112" s="9" t="s">
        <v>15</v>
      </c>
      <c r="L112" s="34" t="s">
        <v>16</v>
      </c>
      <c r="M112" s="7" t="s">
        <v>240</v>
      </c>
      <c r="N112" s="17">
        <v>9.07</v>
      </c>
      <c r="O112" s="50">
        <v>4.43</v>
      </c>
      <c r="P112" s="50">
        <v>0</v>
      </c>
      <c r="Q112" s="50">
        <v>27</v>
      </c>
      <c r="R112" s="17">
        <v>21.35</v>
      </c>
      <c r="S112" s="50">
        <v>0.21</v>
      </c>
      <c r="T112" s="50">
        <v>0.61</v>
      </c>
      <c r="U112" s="7">
        <v>4</v>
      </c>
      <c r="V112" s="90">
        <f t="shared" si="14"/>
        <v>32.25</v>
      </c>
      <c r="W112" s="33">
        <v>7</v>
      </c>
      <c r="X112" s="7" t="s">
        <v>239</v>
      </c>
      <c r="Y112" s="33">
        <v>7</v>
      </c>
    </row>
    <row r="113" spans="1:25" ht="25.5" x14ac:dyDescent="0.25">
      <c r="A113" s="5" t="s">
        <v>131</v>
      </c>
      <c r="B113" s="6" t="s">
        <v>11</v>
      </c>
      <c r="C113" s="6">
        <v>7.5</v>
      </c>
      <c r="D113" s="6">
        <v>32.5</v>
      </c>
      <c r="E113" s="6">
        <v>22</v>
      </c>
      <c r="F113" s="7">
        <v>27.75</v>
      </c>
      <c r="G113" s="15">
        <v>28.75</v>
      </c>
      <c r="H113" s="96">
        <v>25</v>
      </c>
      <c r="I113" s="91">
        <f t="shared" si="13"/>
        <v>136</v>
      </c>
      <c r="J113" s="92">
        <f t="shared" si="15"/>
        <v>126</v>
      </c>
      <c r="K113" s="9" t="s">
        <v>12</v>
      </c>
      <c r="L113" s="30" t="s">
        <v>12</v>
      </c>
      <c r="M113" s="7"/>
      <c r="N113" s="17"/>
      <c r="O113" s="50"/>
      <c r="P113" s="50"/>
      <c r="Q113" s="50"/>
      <c r="R113" s="17"/>
      <c r="S113" s="50"/>
      <c r="T113" s="50"/>
      <c r="U113" s="7">
        <v>8</v>
      </c>
      <c r="V113" s="90">
        <f t="shared" si="14"/>
        <v>0</v>
      </c>
      <c r="W113" s="32">
        <v>8</v>
      </c>
      <c r="X113" s="7"/>
      <c r="Y113" s="46">
        <v>9</v>
      </c>
    </row>
    <row r="114" spans="1:25" x14ac:dyDescent="0.25">
      <c r="A114" s="5" t="s">
        <v>132</v>
      </c>
      <c r="B114" s="6" t="s">
        <v>11</v>
      </c>
      <c r="C114" s="6">
        <v>19.5</v>
      </c>
      <c r="D114" s="6">
        <v>43</v>
      </c>
      <c r="E114" s="6">
        <v>28</v>
      </c>
      <c r="F114" s="7">
        <v>54</v>
      </c>
      <c r="G114" s="8">
        <v>95.5</v>
      </c>
      <c r="H114" s="94">
        <v>175</v>
      </c>
      <c r="I114" s="91">
        <f t="shared" si="13"/>
        <v>395.5</v>
      </c>
      <c r="J114" s="92">
        <f t="shared" si="15"/>
        <v>259.5</v>
      </c>
      <c r="K114" s="9" t="s">
        <v>19</v>
      </c>
      <c r="L114" s="30" t="s">
        <v>12</v>
      </c>
      <c r="M114" s="7" t="s">
        <v>239</v>
      </c>
      <c r="N114" s="17"/>
      <c r="O114" s="50"/>
      <c r="P114" s="50"/>
      <c r="Q114" s="50"/>
      <c r="R114" s="17"/>
      <c r="S114" s="50"/>
      <c r="T114" s="50"/>
      <c r="U114" s="7">
        <v>8</v>
      </c>
      <c r="V114" s="90">
        <f t="shared" si="14"/>
        <v>0</v>
      </c>
      <c r="W114" s="32">
        <v>8</v>
      </c>
      <c r="X114" s="7"/>
      <c r="Y114" s="46">
        <v>9</v>
      </c>
    </row>
    <row r="115" spans="1:25" x14ac:dyDescent="0.25">
      <c r="A115" s="5" t="s">
        <v>133</v>
      </c>
      <c r="B115" s="6" t="s">
        <v>14</v>
      </c>
      <c r="C115" s="6">
        <v>224.5</v>
      </c>
      <c r="D115" s="6">
        <v>193.5</v>
      </c>
      <c r="E115" s="6">
        <v>496.75</v>
      </c>
      <c r="F115" s="7">
        <v>320.25</v>
      </c>
      <c r="G115" s="8">
        <v>324</v>
      </c>
      <c r="H115" s="94">
        <v>183</v>
      </c>
      <c r="I115" s="91">
        <f t="shared" si="13"/>
        <v>1517.5</v>
      </c>
      <c r="J115" s="92">
        <f t="shared" si="15"/>
        <v>1783.5</v>
      </c>
      <c r="K115" s="9" t="s">
        <v>15</v>
      </c>
      <c r="L115" s="34" t="s">
        <v>16</v>
      </c>
      <c r="M115" s="7" t="s">
        <v>240</v>
      </c>
      <c r="N115" s="17">
        <v>24.7</v>
      </c>
      <c r="O115" s="50">
        <v>273.39999999999998</v>
      </c>
      <c r="P115" s="50">
        <v>0.01</v>
      </c>
      <c r="Q115" s="50">
        <v>75.36</v>
      </c>
      <c r="R115" s="17">
        <v>70.239999999999995</v>
      </c>
      <c r="S115" s="50">
        <v>1274.1099999999999</v>
      </c>
      <c r="T115" s="50">
        <v>2.0499999999999998</v>
      </c>
      <c r="U115" s="7">
        <v>1</v>
      </c>
      <c r="V115" s="90">
        <f t="shared" si="14"/>
        <v>1624.9299999999998</v>
      </c>
      <c r="W115" s="48">
        <v>2</v>
      </c>
      <c r="X115" s="7" t="s">
        <v>239</v>
      </c>
      <c r="Y115" s="48">
        <v>2</v>
      </c>
    </row>
    <row r="116" spans="1:25" ht="25.5" x14ac:dyDescent="0.25">
      <c r="A116" s="5" t="s">
        <v>134</v>
      </c>
      <c r="B116" s="6" t="s">
        <v>11</v>
      </c>
      <c r="C116" s="6">
        <v>21.5</v>
      </c>
      <c r="D116" s="6">
        <v>97</v>
      </c>
      <c r="E116" s="6">
        <v>159.25</v>
      </c>
      <c r="F116" s="7">
        <v>243.25</v>
      </c>
      <c r="G116" s="8">
        <v>197.25</v>
      </c>
      <c r="H116" s="94">
        <v>42</v>
      </c>
      <c r="I116" s="91">
        <f t="shared" si="13"/>
        <v>738.75</v>
      </c>
      <c r="J116" s="92">
        <f t="shared" si="15"/>
        <v>739.75</v>
      </c>
      <c r="K116" s="9" t="s">
        <v>19</v>
      </c>
      <c r="L116" s="33" t="s">
        <v>18</v>
      </c>
      <c r="M116" s="7" t="s">
        <v>240</v>
      </c>
      <c r="N116" s="17"/>
      <c r="O116" s="50"/>
      <c r="P116" s="50"/>
      <c r="Q116" s="50"/>
      <c r="R116" s="17"/>
      <c r="S116" s="50"/>
      <c r="T116" s="50"/>
      <c r="U116" s="7">
        <v>8</v>
      </c>
      <c r="V116" s="90">
        <f t="shared" si="14"/>
        <v>0</v>
      </c>
      <c r="W116" s="32">
        <v>8</v>
      </c>
      <c r="X116" s="7"/>
      <c r="Y116" s="46">
        <v>9</v>
      </c>
    </row>
    <row r="117" spans="1:25" x14ac:dyDescent="0.25">
      <c r="A117" s="5" t="s">
        <v>135</v>
      </c>
      <c r="B117" s="6" t="s">
        <v>14</v>
      </c>
      <c r="C117" s="6">
        <v>202.5</v>
      </c>
      <c r="D117" s="6">
        <v>321.75</v>
      </c>
      <c r="E117" s="6">
        <v>153.5</v>
      </c>
      <c r="F117" s="7">
        <v>243.25</v>
      </c>
      <c r="G117" s="8">
        <v>394.75</v>
      </c>
      <c r="H117" s="94">
        <v>305</v>
      </c>
      <c r="I117" s="91">
        <f t="shared" si="13"/>
        <v>1418.25</v>
      </c>
      <c r="J117" s="92">
        <f t="shared" si="15"/>
        <v>1518.25</v>
      </c>
      <c r="K117" s="9" t="s">
        <v>16</v>
      </c>
      <c r="L117" s="34" t="s">
        <v>16</v>
      </c>
      <c r="M117" s="7"/>
      <c r="N117" s="17">
        <v>0.01</v>
      </c>
      <c r="O117" s="50">
        <v>7.0000000000000007E-2</v>
      </c>
      <c r="P117" s="50">
        <v>0</v>
      </c>
      <c r="Q117" s="50">
        <v>0</v>
      </c>
      <c r="R117" s="17">
        <v>0</v>
      </c>
      <c r="S117" s="50">
        <v>0</v>
      </c>
      <c r="T117" s="50">
        <v>700.3</v>
      </c>
      <c r="U117" s="7">
        <v>2</v>
      </c>
      <c r="V117" s="90">
        <f t="shared" si="14"/>
        <v>700.37</v>
      </c>
      <c r="W117" s="31">
        <v>3</v>
      </c>
      <c r="X117" s="7" t="s">
        <v>239</v>
      </c>
      <c r="Y117" s="31">
        <v>3</v>
      </c>
    </row>
    <row r="118" spans="1:25" x14ac:dyDescent="0.25">
      <c r="A118" s="5" t="s">
        <v>136</v>
      </c>
      <c r="B118" s="6" t="s">
        <v>11</v>
      </c>
      <c r="C118" s="6" t="s">
        <v>24</v>
      </c>
      <c r="D118" s="6">
        <v>68</v>
      </c>
      <c r="E118" s="6">
        <v>250.75</v>
      </c>
      <c r="F118" s="7">
        <v>95</v>
      </c>
      <c r="G118" s="8">
        <v>90.5</v>
      </c>
      <c r="H118" s="94">
        <v>40</v>
      </c>
      <c r="I118" s="91">
        <f t="shared" si="13"/>
        <v>544.25</v>
      </c>
      <c r="J118" s="92">
        <f>SUM(D118:G118)</f>
        <v>504.25</v>
      </c>
      <c r="K118" s="9" t="s">
        <v>19</v>
      </c>
      <c r="L118" s="32" t="s">
        <v>19</v>
      </c>
      <c r="M118" s="7"/>
      <c r="N118" s="17"/>
      <c r="O118" s="50"/>
      <c r="P118" s="50"/>
      <c r="Q118" s="50"/>
      <c r="R118" s="17"/>
      <c r="S118" s="50"/>
      <c r="T118" s="50"/>
      <c r="U118" s="7">
        <v>8</v>
      </c>
      <c r="V118" s="90">
        <f t="shared" si="14"/>
        <v>0</v>
      </c>
      <c r="W118" s="32">
        <v>8</v>
      </c>
      <c r="X118" s="7"/>
      <c r="Y118" s="46">
        <v>9</v>
      </c>
    </row>
    <row r="119" spans="1:25" x14ac:dyDescent="0.25">
      <c r="A119" s="5" t="s">
        <v>137</v>
      </c>
      <c r="B119" s="6" t="s">
        <v>11</v>
      </c>
      <c r="C119" s="6">
        <v>61.5</v>
      </c>
      <c r="D119" s="6">
        <v>46.5</v>
      </c>
      <c r="E119" s="6">
        <v>87</v>
      </c>
      <c r="F119" s="7">
        <v>55.5</v>
      </c>
      <c r="G119" s="8">
        <v>271.75</v>
      </c>
      <c r="H119" s="94">
        <v>111</v>
      </c>
      <c r="I119" s="91">
        <f t="shared" si="13"/>
        <v>571.75</v>
      </c>
      <c r="J119" s="92">
        <f>SUM(D119:G119)+(2*C119)</f>
        <v>583.75</v>
      </c>
      <c r="K119" s="9" t="s">
        <v>18</v>
      </c>
      <c r="L119" s="32" t="s">
        <v>19</v>
      </c>
      <c r="M119" s="7" t="s">
        <v>239</v>
      </c>
      <c r="N119" s="17"/>
      <c r="O119" s="50"/>
      <c r="P119" s="50"/>
      <c r="Q119" s="50"/>
      <c r="R119" s="17"/>
      <c r="S119" s="50"/>
      <c r="T119" s="50"/>
      <c r="U119" s="7">
        <v>8</v>
      </c>
      <c r="V119" s="90">
        <f t="shared" si="14"/>
        <v>0</v>
      </c>
      <c r="W119" s="32">
        <v>8</v>
      </c>
      <c r="X119" s="7"/>
      <c r="Y119" s="46">
        <v>9</v>
      </c>
    </row>
    <row r="120" spans="1:25" ht="25.5" x14ac:dyDescent="0.25">
      <c r="A120" s="5" t="s">
        <v>138</v>
      </c>
      <c r="B120" s="6" t="s">
        <v>14</v>
      </c>
      <c r="C120" s="6">
        <v>65.25</v>
      </c>
      <c r="D120" s="6">
        <v>61</v>
      </c>
      <c r="E120" s="6">
        <v>169.25</v>
      </c>
      <c r="F120" s="7">
        <v>115.5</v>
      </c>
      <c r="G120" s="8">
        <v>63</v>
      </c>
      <c r="H120" s="94">
        <v>53</v>
      </c>
      <c r="I120" s="91">
        <f t="shared" si="13"/>
        <v>461.75</v>
      </c>
      <c r="J120" s="92">
        <f>SUM(D120:G120)+(2*C120)</f>
        <v>539.25</v>
      </c>
      <c r="K120" s="9" t="s">
        <v>19</v>
      </c>
      <c r="L120" s="32" t="s">
        <v>19</v>
      </c>
      <c r="M120" s="7"/>
      <c r="N120" s="17">
        <v>0.22</v>
      </c>
      <c r="O120" s="50">
        <v>1.62</v>
      </c>
      <c r="P120" s="50">
        <v>0</v>
      </c>
      <c r="Q120" s="50">
        <v>1</v>
      </c>
      <c r="R120" s="17">
        <v>0.03</v>
      </c>
      <c r="S120" s="50">
        <v>8.0500000000000007</v>
      </c>
      <c r="T120" s="50">
        <v>0.03</v>
      </c>
      <c r="U120" s="7">
        <v>5</v>
      </c>
      <c r="V120" s="90">
        <f t="shared" si="14"/>
        <v>10.700000000000001</v>
      </c>
      <c r="W120" s="32">
        <v>8</v>
      </c>
      <c r="X120" s="7" t="s">
        <v>239</v>
      </c>
      <c r="Y120" s="32">
        <v>8</v>
      </c>
    </row>
    <row r="121" spans="1:25" x14ac:dyDescent="0.25">
      <c r="A121" s="5" t="s">
        <v>139</v>
      </c>
      <c r="B121" s="6" t="s">
        <v>11</v>
      </c>
      <c r="C121" s="6">
        <v>27</v>
      </c>
      <c r="D121" s="6">
        <v>10.5</v>
      </c>
      <c r="E121" s="6">
        <v>19.75</v>
      </c>
      <c r="F121" s="7">
        <v>26.75</v>
      </c>
      <c r="G121" s="8">
        <v>52</v>
      </c>
      <c r="H121" s="94">
        <v>31</v>
      </c>
      <c r="I121" s="91">
        <f t="shared" si="13"/>
        <v>140</v>
      </c>
      <c r="J121" s="92">
        <f>SUM(D121:G121)+(2*C121)</f>
        <v>163</v>
      </c>
      <c r="K121" s="9" t="s">
        <v>12</v>
      </c>
      <c r="L121" s="30" t="s">
        <v>12</v>
      </c>
      <c r="M121" s="7"/>
      <c r="N121" s="17">
        <v>4.3499999999999996</v>
      </c>
      <c r="O121" s="50">
        <v>5.19</v>
      </c>
      <c r="P121" s="50">
        <v>0</v>
      </c>
      <c r="Q121" s="50">
        <v>0.03</v>
      </c>
      <c r="R121" s="17">
        <v>0.02</v>
      </c>
      <c r="S121" s="50">
        <v>0.12</v>
      </c>
      <c r="T121" s="50">
        <v>0.28999999999999998</v>
      </c>
      <c r="U121" s="7">
        <v>8</v>
      </c>
      <c r="V121" s="90">
        <f t="shared" si="14"/>
        <v>5.6300000000000008</v>
      </c>
      <c r="W121" s="32">
        <v>8</v>
      </c>
      <c r="X121" s="7"/>
      <c r="Y121" s="32">
        <v>8</v>
      </c>
    </row>
    <row r="122" spans="1:25" ht="25.5" x14ac:dyDescent="0.25">
      <c r="A122" s="5" t="s">
        <v>140</v>
      </c>
      <c r="B122" s="6" t="s">
        <v>11</v>
      </c>
      <c r="C122" s="6">
        <v>40.25</v>
      </c>
      <c r="D122" s="6">
        <v>26.25</v>
      </c>
      <c r="E122" s="6">
        <v>28.25</v>
      </c>
      <c r="F122" s="7">
        <v>73.5</v>
      </c>
      <c r="G122" s="8">
        <v>22</v>
      </c>
      <c r="H122" s="94">
        <v>20</v>
      </c>
      <c r="I122" s="91">
        <f t="shared" si="13"/>
        <v>170</v>
      </c>
      <c r="J122" s="92">
        <f>SUM(D122:G122)+(2*C122)</f>
        <v>230.5</v>
      </c>
      <c r="K122" s="9" t="s">
        <v>19</v>
      </c>
      <c r="L122" s="30" t="s">
        <v>12</v>
      </c>
      <c r="M122" s="7" t="s">
        <v>239</v>
      </c>
      <c r="N122" s="17">
        <v>4.21</v>
      </c>
      <c r="O122" s="50">
        <v>5.23</v>
      </c>
      <c r="P122" s="50">
        <v>0</v>
      </c>
      <c r="Q122" s="50">
        <v>11.37</v>
      </c>
      <c r="R122" s="17">
        <v>10.73</v>
      </c>
      <c r="S122" s="50">
        <v>1.48</v>
      </c>
      <c r="T122" s="50">
        <v>0.28000000000000003</v>
      </c>
      <c r="U122" s="7">
        <v>5</v>
      </c>
      <c r="V122" s="90">
        <f t="shared" si="14"/>
        <v>18.360000000000003</v>
      </c>
      <c r="W122" s="32">
        <v>8</v>
      </c>
      <c r="X122" s="7" t="s">
        <v>239</v>
      </c>
      <c r="Y122" s="32">
        <v>8</v>
      </c>
    </row>
    <row r="123" spans="1:25" x14ac:dyDescent="0.25">
      <c r="A123" s="5" t="s">
        <v>141</v>
      </c>
      <c r="B123" s="6" t="s">
        <v>11</v>
      </c>
      <c r="C123" s="6" t="s">
        <v>24</v>
      </c>
      <c r="D123" s="6">
        <v>4</v>
      </c>
      <c r="E123" s="6">
        <v>18.5</v>
      </c>
      <c r="F123" s="7">
        <v>102.5</v>
      </c>
      <c r="G123" s="8">
        <v>37</v>
      </c>
      <c r="H123" s="94">
        <v>44</v>
      </c>
      <c r="I123" s="91">
        <f t="shared" si="13"/>
        <v>206</v>
      </c>
      <c r="J123" s="92">
        <f>SUM(D123:G123)</f>
        <v>162</v>
      </c>
      <c r="K123" s="9" t="s">
        <v>19</v>
      </c>
      <c r="L123" s="30" t="s">
        <v>12</v>
      </c>
      <c r="M123" s="7" t="s">
        <v>239</v>
      </c>
      <c r="N123" s="17"/>
      <c r="O123" s="50"/>
      <c r="P123" s="50"/>
      <c r="Q123" s="50"/>
      <c r="R123" s="17"/>
      <c r="S123" s="50"/>
      <c r="T123" s="50"/>
      <c r="U123" s="7">
        <v>8</v>
      </c>
      <c r="V123" s="90">
        <f t="shared" si="14"/>
        <v>0</v>
      </c>
      <c r="W123" s="32">
        <v>8</v>
      </c>
      <c r="X123" s="7"/>
      <c r="Y123" s="46">
        <v>9</v>
      </c>
    </row>
    <row r="124" spans="1:25" x14ac:dyDescent="0.25">
      <c r="A124" s="5" t="s">
        <v>142</v>
      </c>
      <c r="B124" s="6" t="s">
        <v>11</v>
      </c>
      <c r="C124" s="6">
        <v>119</v>
      </c>
      <c r="D124" s="6">
        <v>127.5</v>
      </c>
      <c r="E124" s="6" t="s">
        <v>58</v>
      </c>
      <c r="F124" s="7" t="s">
        <v>58</v>
      </c>
      <c r="G124" s="8" t="s">
        <v>58</v>
      </c>
      <c r="H124" s="94" t="s">
        <v>58</v>
      </c>
      <c r="I124" s="91"/>
      <c r="J124" s="92">
        <f>SUM(D124:G124)+(2*C124)</f>
        <v>365.5</v>
      </c>
      <c r="K124" s="9" t="s">
        <v>22</v>
      </c>
      <c r="L124" s="32" t="s">
        <v>19</v>
      </c>
      <c r="M124" s="7" t="s">
        <v>240</v>
      </c>
      <c r="N124" s="17"/>
      <c r="O124" s="50"/>
      <c r="P124" s="50"/>
      <c r="Q124" s="50"/>
      <c r="R124" s="17"/>
      <c r="S124" s="50"/>
      <c r="T124" s="50"/>
      <c r="U124" s="7">
        <v>8</v>
      </c>
      <c r="V124" s="90">
        <f t="shared" si="14"/>
        <v>0</v>
      </c>
      <c r="W124" s="32">
        <v>8</v>
      </c>
      <c r="X124" s="7"/>
      <c r="Y124" s="46">
        <v>9</v>
      </c>
    </row>
    <row r="125" spans="1:25" x14ac:dyDescent="0.25">
      <c r="A125" s="5" t="s">
        <v>143</v>
      </c>
      <c r="B125" s="6" t="s">
        <v>11</v>
      </c>
      <c r="C125" s="6" t="s">
        <v>24</v>
      </c>
      <c r="D125" s="6">
        <v>5</v>
      </c>
      <c r="E125" s="6">
        <v>206.5</v>
      </c>
      <c r="F125" s="7">
        <v>88.25</v>
      </c>
      <c r="G125" s="8">
        <v>54.75</v>
      </c>
      <c r="H125" s="94" t="s">
        <v>24</v>
      </c>
      <c r="I125" s="91">
        <f>SUM(D125:H125)</f>
        <v>354.5</v>
      </c>
      <c r="J125" s="92">
        <f>SUM(D125:G125)</f>
        <v>354.5</v>
      </c>
      <c r="K125" s="9" t="s">
        <v>12</v>
      </c>
      <c r="L125" s="32" t="s">
        <v>19</v>
      </c>
      <c r="M125" s="7" t="s">
        <v>240</v>
      </c>
      <c r="N125" s="17"/>
      <c r="O125" s="50"/>
      <c r="P125" s="50"/>
      <c r="Q125" s="50"/>
      <c r="R125" s="17"/>
      <c r="S125" s="50"/>
      <c r="T125" s="50"/>
      <c r="U125" s="7">
        <v>8</v>
      </c>
      <c r="V125" s="90">
        <f t="shared" si="14"/>
        <v>0</v>
      </c>
      <c r="W125" s="32">
        <v>8</v>
      </c>
      <c r="X125" s="7"/>
      <c r="Y125" s="46">
        <v>9</v>
      </c>
    </row>
    <row r="126" spans="1:25" x14ac:dyDescent="0.25">
      <c r="A126" s="5" t="s">
        <v>144</v>
      </c>
      <c r="B126" s="6" t="s">
        <v>11</v>
      </c>
      <c r="C126" s="6">
        <v>6.5</v>
      </c>
      <c r="D126" s="6">
        <v>26</v>
      </c>
      <c r="E126" s="6">
        <v>143.75</v>
      </c>
      <c r="F126" s="7">
        <v>133</v>
      </c>
      <c r="G126" s="8">
        <v>56.5</v>
      </c>
      <c r="H126" s="94">
        <v>156</v>
      </c>
      <c r="I126" s="91">
        <f>SUM(D126:H126)</f>
        <v>515.25</v>
      </c>
      <c r="J126" s="92">
        <f>SUM(D126:G126)+(2*C126)</f>
        <v>372.25</v>
      </c>
      <c r="K126" s="9" t="s">
        <v>19</v>
      </c>
      <c r="L126" s="32" t="s">
        <v>19</v>
      </c>
      <c r="M126" s="7"/>
      <c r="N126" s="17"/>
      <c r="O126" s="50"/>
      <c r="P126" s="50"/>
      <c r="Q126" s="50"/>
      <c r="R126" s="17"/>
      <c r="S126" s="50"/>
      <c r="T126" s="50"/>
      <c r="U126" s="7">
        <v>8</v>
      </c>
      <c r="V126" s="90">
        <f t="shared" si="14"/>
        <v>0</v>
      </c>
      <c r="W126" s="32">
        <v>8</v>
      </c>
      <c r="X126" s="7"/>
      <c r="Y126" s="46">
        <v>9</v>
      </c>
    </row>
    <row r="127" spans="1:25" x14ac:dyDescent="0.25">
      <c r="A127" s="5" t="s">
        <v>145</v>
      </c>
      <c r="B127" s="6" t="s">
        <v>14</v>
      </c>
      <c r="C127" s="6">
        <v>57</v>
      </c>
      <c r="D127" s="6">
        <v>80.5</v>
      </c>
      <c r="E127" s="6">
        <v>192.5</v>
      </c>
      <c r="F127" s="7">
        <v>259.75</v>
      </c>
      <c r="G127" s="8">
        <v>602.75</v>
      </c>
      <c r="H127" s="94">
        <v>82</v>
      </c>
      <c r="I127" s="91">
        <f>SUM(D127:H127)</f>
        <v>1217.5</v>
      </c>
      <c r="J127" s="92">
        <f>SUM(D127:G127)+(2*C127)</f>
        <v>1249.5</v>
      </c>
      <c r="K127" s="9" t="s">
        <v>16</v>
      </c>
      <c r="L127" s="35" t="s">
        <v>15</v>
      </c>
      <c r="M127" s="7" t="s">
        <v>239</v>
      </c>
      <c r="N127" s="17">
        <v>2.62</v>
      </c>
      <c r="O127" s="50">
        <v>3.12</v>
      </c>
      <c r="P127" s="50">
        <v>0</v>
      </c>
      <c r="Q127" s="50">
        <v>0.02</v>
      </c>
      <c r="R127" s="17">
        <v>0.01</v>
      </c>
      <c r="S127" s="50">
        <v>0.02</v>
      </c>
      <c r="T127" s="50">
        <v>44.34</v>
      </c>
      <c r="U127" s="7">
        <v>7</v>
      </c>
      <c r="V127" s="90">
        <f t="shared" si="14"/>
        <v>47.5</v>
      </c>
      <c r="W127" s="33">
        <v>7</v>
      </c>
      <c r="X127" s="7"/>
      <c r="Y127" s="33">
        <v>7</v>
      </c>
    </row>
    <row r="128" spans="1:25" ht="25.5" x14ac:dyDescent="0.25">
      <c r="A128" s="5" t="s">
        <v>146</v>
      </c>
      <c r="B128" s="6" t="s">
        <v>11</v>
      </c>
      <c r="C128" s="6" t="s">
        <v>24</v>
      </c>
      <c r="D128" s="6">
        <v>35</v>
      </c>
      <c r="E128" s="6">
        <v>54</v>
      </c>
      <c r="F128" s="7">
        <v>0.5</v>
      </c>
      <c r="G128" s="8">
        <v>16.5</v>
      </c>
      <c r="H128" s="94">
        <v>75</v>
      </c>
      <c r="I128" s="91">
        <f>SUM(D128:H128)</f>
        <v>181</v>
      </c>
      <c r="J128" s="92">
        <f>SUM(D128:G128)</f>
        <v>106</v>
      </c>
      <c r="K128" s="9" t="s">
        <v>12</v>
      </c>
      <c r="L128" s="30" t="s">
        <v>12</v>
      </c>
      <c r="M128" s="7"/>
      <c r="N128" s="17"/>
      <c r="O128" s="50"/>
      <c r="P128" s="50"/>
      <c r="Q128" s="50"/>
      <c r="R128" s="17"/>
      <c r="S128" s="50"/>
      <c r="T128" s="50"/>
      <c r="U128" s="7">
        <v>8</v>
      </c>
      <c r="V128" s="90">
        <f t="shared" si="14"/>
        <v>0</v>
      </c>
      <c r="W128" s="32">
        <v>8</v>
      </c>
      <c r="X128" s="7"/>
      <c r="Y128" s="46">
        <v>9</v>
      </c>
    </row>
    <row r="129" spans="1:25" x14ac:dyDescent="0.25">
      <c r="A129" s="5" t="s">
        <v>242</v>
      </c>
      <c r="B129" s="6" t="s">
        <v>11</v>
      </c>
      <c r="C129" s="6"/>
      <c r="D129" s="6"/>
      <c r="E129" s="6"/>
      <c r="F129" s="7"/>
      <c r="G129" s="8"/>
      <c r="H129" s="94"/>
      <c r="I129" s="91"/>
      <c r="J129" s="92"/>
      <c r="K129" s="98" t="s">
        <v>22</v>
      </c>
      <c r="L129" s="97" t="s">
        <v>22</v>
      </c>
      <c r="M129" s="7"/>
      <c r="N129" s="17"/>
      <c r="O129" s="50"/>
      <c r="P129" s="50"/>
      <c r="Q129" s="50"/>
      <c r="R129" s="17"/>
      <c r="S129" s="50"/>
      <c r="T129" s="50"/>
      <c r="U129" s="97">
        <v>9</v>
      </c>
      <c r="V129" s="90">
        <v>0</v>
      </c>
      <c r="W129" s="46">
        <v>9</v>
      </c>
      <c r="X129" s="7" t="s">
        <v>241</v>
      </c>
      <c r="Y129" s="7">
        <v>10</v>
      </c>
    </row>
    <row r="130" spans="1:25" x14ac:dyDescent="0.25">
      <c r="A130" s="5" t="s">
        <v>147</v>
      </c>
      <c r="B130" s="6" t="s">
        <v>11</v>
      </c>
      <c r="C130" s="6">
        <v>69.25</v>
      </c>
      <c r="D130" s="6">
        <v>39.25</v>
      </c>
      <c r="E130" s="6">
        <v>17.5</v>
      </c>
      <c r="F130" s="7">
        <v>16</v>
      </c>
      <c r="G130" s="8">
        <v>28.25</v>
      </c>
      <c r="H130" s="94">
        <v>20</v>
      </c>
      <c r="I130" s="91">
        <f t="shared" ref="I130:I144" si="16">SUM(D130:H130)</f>
        <v>121</v>
      </c>
      <c r="J130" s="92">
        <f>SUM(D130:G130)+(2*C130)</f>
        <v>239.5</v>
      </c>
      <c r="K130" s="9" t="s">
        <v>19</v>
      </c>
      <c r="L130" s="30" t="s">
        <v>12</v>
      </c>
      <c r="M130" s="7" t="s">
        <v>239</v>
      </c>
      <c r="N130" s="17"/>
      <c r="O130" s="50"/>
      <c r="P130" s="50"/>
      <c r="Q130" s="50"/>
      <c r="R130" s="17"/>
      <c r="S130" s="50"/>
      <c r="T130" s="50"/>
      <c r="U130" s="7">
        <v>8</v>
      </c>
      <c r="V130" s="90">
        <f t="shared" ref="V130:V144" si="17">SUM(O130:Q130,S130:T130)</f>
        <v>0</v>
      </c>
      <c r="W130" s="32">
        <v>8</v>
      </c>
      <c r="X130" s="7"/>
      <c r="Y130" s="46">
        <v>9</v>
      </c>
    </row>
    <row r="131" spans="1:25" x14ac:dyDescent="0.25">
      <c r="A131" s="5" t="s">
        <v>148</v>
      </c>
      <c r="B131" s="6" t="s">
        <v>11</v>
      </c>
      <c r="C131" s="6">
        <v>25</v>
      </c>
      <c r="D131" s="6">
        <v>189</v>
      </c>
      <c r="E131" s="6">
        <v>112.25</v>
      </c>
      <c r="F131" s="7">
        <v>66</v>
      </c>
      <c r="G131" s="8">
        <v>44.5</v>
      </c>
      <c r="H131" s="94">
        <v>63</v>
      </c>
      <c r="I131" s="91">
        <f t="shared" si="16"/>
        <v>474.75</v>
      </c>
      <c r="J131" s="92">
        <f>SUM(D131:G131)+(2*C131)</f>
        <v>461.75</v>
      </c>
      <c r="K131" s="9" t="s">
        <v>19</v>
      </c>
      <c r="L131" s="32" t="s">
        <v>19</v>
      </c>
      <c r="M131" s="7"/>
      <c r="N131" s="17"/>
      <c r="O131" s="50"/>
      <c r="P131" s="50"/>
      <c r="Q131" s="50"/>
      <c r="R131" s="17"/>
      <c r="S131" s="50"/>
      <c r="T131" s="50"/>
      <c r="U131" s="7">
        <v>8</v>
      </c>
      <c r="V131" s="90">
        <f t="shared" si="17"/>
        <v>0</v>
      </c>
      <c r="W131" s="32">
        <v>8</v>
      </c>
      <c r="X131" s="7"/>
      <c r="Y131" s="46">
        <v>9</v>
      </c>
    </row>
    <row r="132" spans="1:25" ht="25.5" x14ac:dyDescent="0.25">
      <c r="A132" s="5" t="s">
        <v>149</v>
      </c>
      <c r="B132" s="6" t="s">
        <v>14</v>
      </c>
      <c r="C132" s="6">
        <v>126.5</v>
      </c>
      <c r="D132" s="6">
        <v>137</v>
      </c>
      <c r="E132" s="6">
        <v>185.75</v>
      </c>
      <c r="F132" s="7">
        <v>286.5</v>
      </c>
      <c r="G132" s="8">
        <v>158.25</v>
      </c>
      <c r="H132" s="94">
        <v>250</v>
      </c>
      <c r="I132" s="91">
        <f t="shared" si="16"/>
        <v>1017.5</v>
      </c>
      <c r="J132" s="92">
        <f>SUM(D132:G132)+(2*C132)</f>
        <v>1020.5</v>
      </c>
      <c r="K132" s="9" t="s">
        <v>15</v>
      </c>
      <c r="L132" s="35" t="s">
        <v>15</v>
      </c>
      <c r="M132" s="7"/>
      <c r="N132" s="17">
        <v>4.6900000000000004</v>
      </c>
      <c r="O132" s="50">
        <v>3.53</v>
      </c>
      <c r="P132" s="50">
        <v>0</v>
      </c>
      <c r="Q132" s="50">
        <v>0.41</v>
      </c>
      <c r="R132" s="17">
        <v>0.39</v>
      </c>
      <c r="S132" s="50">
        <v>0.05</v>
      </c>
      <c r="T132" s="50">
        <v>7.16</v>
      </c>
      <c r="U132" s="7">
        <v>8</v>
      </c>
      <c r="V132" s="90">
        <f t="shared" si="17"/>
        <v>11.15</v>
      </c>
      <c r="W132" s="32">
        <v>8</v>
      </c>
      <c r="X132" s="7"/>
      <c r="Y132" s="32">
        <v>8</v>
      </c>
    </row>
    <row r="133" spans="1:25" ht="25.5" x14ac:dyDescent="0.25">
      <c r="A133" s="5" t="s">
        <v>150</v>
      </c>
      <c r="B133" s="6" t="s">
        <v>11</v>
      </c>
      <c r="C133" s="6">
        <v>20.5</v>
      </c>
      <c r="D133" s="6">
        <v>19.5</v>
      </c>
      <c r="E133" s="6">
        <v>25.5</v>
      </c>
      <c r="F133" s="7">
        <v>19.5</v>
      </c>
      <c r="G133" s="8">
        <v>32.25</v>
      </c>
      <c r="H133" s="94">
        <v>85</v>
      </c>
      <c r="I133" s="91">
        <f t="shared" si="16"/>
        <v>181.75</v>
      </c>
      <c r="J133" s="92">
        <f>SUM(D133:G133)+(2*C133)</f>
        <v>137.75</v>
      </c>
      <c r="K133" s="9" t="s">
        <v>19</v>
      </c>
      <c r="L133" s="30" t="s">
        <v>12</v>
      </c>
      <c r="M133" s="7" t="s">
        <v>239</v>
      </c>
      <c r="N133" s="17"/>
      <c r="O133" s="50"/>
      <c r="P133" s="50"/>
      <c r="Q133" s="50"/>
      <c r="R133" s="17"/>
      <c r="S133" s="50"/>
      <c r="T133" s="50"/>
      <c r="U133" s="7">
        <v>8</v>
      </c>
      <c r="V133" s="90">
        <f t="shared" si="17"/>
        <v>0</v>
      </c>
      <c r="W133" s="32">
        <v>8</v>
      </c>
      <c r="X133" s="7"/>
      <c r="Y133" s="46">
        <v>9</v>
      </c>
    </row>
    <row r="134" spans="1:25" x14ac:dyDescent="0.25">
      <c r="A134" s="5" t="s">
        <v>151</v>
      </c>
      <c r="B134" s="6" t="s">
        <v>11</v>
      </c>
      <c r="C134" s="6" t="s">
        <v>24</v>
      </c>
      <c r="D134" s="6">
        <v>109</v>
      </c>
      <c r="E134" s="6">
        <v>0.75</v>
      </c>
      <c r="F134" s="7">
        <v>32.5</v>
      </c>
      <c r="G134" s="8">
        <v>15.5</v>
      </c>
      <c r="H134" s="94">
        <v>39</v>
      </c>
      <c r="I134" s="91">
        <f t="shared" si="16"/>
        <v>196.75</v>
      </c>
      <c r="J134" s="92">
        <f>SUM(D134:G134)</f>
        <v>157.75</v>
      </c>
      <c r="K134" s="9" t="s">
        <v>19</v>
      </c>
      <c r="L134" s="30" t="s">
        <v>12</v>
      </c>
      <c r="M134" s="7" t="s">
        <v>239</v>
      </c>
      <c r="N134" s="17"/>
      <c r="O134" s="50"/>
      <c r="P134" s="50"/>
      <c r="Q134" s="50"/>
      <c r="R134" s="17"/>
      <c r="S134" s="50"/>
      <c r="T134" s="50"/>
      <c r="U134" s="7">
        <v>8</v>
      </c>
      <c r="V134" s="90">
        <f t="shared" si="17"/>
        <v>0</v>
      </c>
      <c r="W134" s="32">
        <v>8</v>
      </c>
      <c r="X134" s="7"/>
      <c r="Y134" s="46">
        <v>9</v>
      </c>
    </row>
    <row r="135" spans="1:25" x14ac:dyDescent="0.25">
      <c r="A135" s="5" t="s">
        <v>152</v>
      </c>
      <c r="B135" s="6" t="s">
        <v>11</v>
      </c>
      <c r="C135" s="6">
        <v>97</v>
      </c>
      <c r="D135" s="6">
        <v>79.25</v>
      </c>
      <c r="E135" s="6">
        <v>184.25</v>
      </c>
      <c r="F135" s="7">
        <v>90.25</v>
      </c>
      <c r="G135" s="8">
        <v>79</v>
      </c>
      <c r="H135" s="94">
        <v>24</v>
      </c>
      <c r="I135" s="91">
        <f t="shared" si="16"/>
        <v>456.75</v>
      </c>
      <c r="J135" s="92">
        <f t="shared" ref="J135:J141" si="18">SUM(D135:G135)+(2*C135)</f>
        <v>626.75</v>
      </c>
      <c r="K135" s="9" t="s">
        <v>19</v>
      </c>
      <c r="L135" s="32" t="s">
        <v>19</v>
      </c>
      <c r="M135" s="7"/>
      <c r="N135" s="17"/>
      <c r="O135" s="50"/>
      <c r="P135" s="50"/>
      <c r="Q135" s="50"/>
      <c r="R135" s="17"/>
      <c r="S135" s="50"/>
      <c r="T135" s="50"/>
      <c r="U135" s="7">
        <v>8</v>
      </c>
      <c r="V135" s="90">
        <f t="shared" si="17"/>
        <v>0</v>
      </c>
      <c r="W135" s="32">
        <v>8</v>
      </c>
      <c r="X135" s="7"/>
      <c r="Y135" s="46">
        <v>9</v>
      </c>
    </row>
    <row r="136" spans="1:25" x14ac:dyDescent="0.25">
      <c r="A136" s="5" t="s">
        <v>153</v>
      </c>
      <c r="B136" s="6" t="s">
        <v>11</v>
      </c>
      <c r="C136" s="6">
        <v>1.5</v>
      </c>
      <c r="D136" s="6">
        <v>167</v>
      </c>
      <c r="E136" s="6" t="s">
        <v>24</v>
      </c>
      <c r="F136" s="7" t="s">
        <v>24</v>
      </c>
      <c r="G136" s="8">
        <v>19</v>
      </c>
      <c r="H136" s="94">
        <v>32</v>
      </c>
      <c r="I136" s="91">
        <f t="shared" si="16"/>
        <v>218</v>
      </c>
      <c r="J136" s="92">
        <f t="shared" si="18"/>
        <v>189</v>
      </c>
      <c r="K136" s="9" t="s">
        <v>19</v>
      </c>
      <c r="L136" s="30" t="s">
        <v>12</v>
      </c>
      <c r="M136" s="7" t="s">
        <v>239</v>
      </c>
      <c r="N136" s="17"/>
      <c r="O136" s="50"/>
      <c r="P136" s="50"/>
      <c r="Q136" s="50"/>
      <c r="R136" s="17"/>
      <c r="S136" s="50"/>
      <c r="T136" s="50"/>
      <c r="U136" s="7">
        <v>8</v>
      </c>
      <c r="V136" s="90">
        <f t="shared" si="17"/>
        <v>0</v>
      </c>
      <c r="W136" s="32">
        <v>8</v>
      </c>
      <c r="X136" s="7"/>
      <c r="Y136" s="46">
        <v>9</v>
      </c>
    </row>
    <row r="137" spans="1:25" x14ac:dyDescent="0.25">
      <c r="A137" s="5" t="s">
        <v>155</v>
      </c>
      <c r="B137" s="6" t="s">
        <v>14</v>
      </c>
      <c r="C137" s="6">
        <v>76.5</v>
      </c>
      <c r="D137" s="6">
        <v>95.25</v>
      </c>
      <c r="E137" s="6">
        <v>373</v>
      </c>
      <c r="F137" s="7">
        <v>482.5</v>
      </c>
      <c r="G137" s="8">
        <v>411.5</v>
      </c>
      <c r="H137" s="94">
        <v>290</v>
      </c>
      <c r="I137" s="91">
        <f t="shared" si="16"/>
        <v>1652.25</v>
      </c>
      <c r="J137" s="92">
        <f t="shared" si="18"/>
        <v>1515.25</v>
      </c>
      <c r="K137" s="9" t="s">
        <v>32</v>
      </c>
      <c r="L137" s="34" t="s">
        <v>16</v>
      </c>
      <c r="M137" s="7" t="s">
        <v>239</v>
      </c>
      <c r="N137" s="17">
        <v>110.81</v>
      </c>
      <c r="O137" s="50">
        <v>53.6</v>
      </c>
      <c r="P137" s="50">
        <v>0</v>
      </c>
      <c r="Q137" s="50">
        <v>29.99</v>
      </c>
      <c r="R137" s="17">
        <v>29.97</v>
      </c>
      <c r="S137" s="50">
        <v>23.67</v>
      </c>
      <c r="T137" s="50">
        <v>46.07</v>
      </c>
      <c r="U137" s="7">
        <v>4</v>
      </c>
      <c r="V137" s="90">
        <f t="shared" si="17"/>
        <v>153.33000000000001</v>
      </c>
      <c r="W137" s="47">
        <v>5</v>
      </c>
      <c r="X137" s="7" t="s">
        <v>239</v>
      </c>
      <c r="Y137" s="47">
        <v>5</v>
      </c>
    </row>
    <row r="138" spans="1:25" x14ac:dyDescent="0.25">
      <c r="A138" s="5" t="s">
        <v>156</v>
      </c>
      <c r="B138" s="6" t="s">
        <v>11</v>
      </c>
      <c r="C138" s="6">
        <v>41.5</v>
      </c>
      <c r="D138" s="6">
        <v>69</v>
      </c>
      <c r="E138" s="6">
        <v>8.5</v>
      </c>
      <c r="F138" s="7">
        <v>15</v>
      </c>
      <c r="G138" s="8">
        <v>40.5</v>
      </c>
      <c r="H138" s="94">
        <v>64</v>
      </c>
      <c r="I138" s="91">
        <f t="shared" si="16"/>
        <v>197</v>
      </c>
      <c r="J138" s="92">
        <f t="shared" si="18"/>
        <v>216</v>
      </c>
      <c r="K138" s="9" t="s">
        <v>12</v>
      </c>
      <c r="L138" s="30" t="s">
        <v>12</v>
      </c>
      <c r="M138" s="7"/>
      <c r="N138" s="17"/>
      <c r="O138" s="50"/>
      <c r="P138" s="50"/>
      <c r="Q138" s="50"/>
      <c r="R138" s="17"/>
      <c r="S138" s="50"/>
      <c r="T138" s="50"/>
      <c r="U138" s="7">
        <v>8</v>
      </c>
      <c r="V138" s="90">
        <f t="shared" si="17"/>
        <v>0</v>
      </c>
      <c r="W138" s="32">
        <v>8</v>
      </c>
      <c r="X138" s="7"/>
      <c r="Y138" s="46">
        <v>9</v>
      </c>
    </row>
    <row r="139" spans="1:25" ht="25.5" x14ac:dyDescent="0.25">
      <c r="A139" s="5" t="s">
        <v>157</v>
      </c>
      <c r="B139" s="6" t="s">
        <v>11</v>
      </c>
      <c r="C139" s="6">
        <v>41</v>
      </c>
      <c r="D139" s="6">
        <v>49.75</v>
      </c>
      <c r="E139" s="6" t="s">
        <v>24</v>
      </c>
      <c r="F139" s="7">
        <v>40.25</v>
      </c>
      <c r="G139" s="8">
        <v>2</v>
      </c>
      <c r="H139" s="94">
        <v>22</v>
      </c>
      <c r="I139" s="91">
        <f t="shared" si="16"/>
        <v>114</v>
      </c>
      <c r="J139" s="92">
        <f t="shared" si="18"/>
        <v>174</v>
      </c>
      <c r="K139" s="9" t="s">
        <v>19</v>
      </c>
      <c r="L139" s="30" t="s">
        <v>12</v>
      </c>
      <c r="M139" s="7" t="s">
        <v>239</v>
      </c>
      <c r="N139" s="17"/>
      <c r="O139" s="50"/>
      <c r="P139" s="50"/>
      <c r="Q139" s="50"/>
      <c r="R139" s="17"/>
      <c r="S139" s="50"/>
      <c r="T139" s="50"/>
      <c r="U139" s="7">
        <v>8</v>
      </c>
      <c r="V139" s="90">
        <f t="shared" si="17"/>
        <v>0</v>
      </c>
      <c r="W139" s="32">
        <v>8</v>
      </c>
      <c r="X139" s="7"/>
      <c r="Y139" s="46">
        <v>9</v>
      </c>
    </row>
    <row r="140" spans="1:25" ht="25.5" x14ac:dyDescent="0.25">
      <c r="A140" s="5" t="s">
        <v>158</v>
      </c>
      <c r="B140" s="6" t="s">
        <v>14</v>
      </c>
      <c r="C140" s="6">
        <v>199.5</v>
      </c>
      <c r="D140" s="6">
        <v>378</v>
      </c>
      <c r="E140" s="6">
        <v>489.5</v>
      </c>
      <c r="F140" s="7">
        <v>264.25</v>
      </c>
      <c r="G140" s="8">
        <v>196</v>
      </c>
      <c r="H140" s="94">
        <v>423</v>
      </c>
      <c r="I140" s="91">
        <f t="shared" si="16"/>
        <v>1750.75</v>
      </c>
      <c r="J140" s="92">
        <f t="shared" si="18"/>
        <v>1726.75</v>
      </c>
      <c r="K140" s="9" t="s">
        <v>15</v>
      </c>
      <c r="L140" s="34" t="s">
        <v>16</v>
      </c>
      <c r="M140" s="7" t="s">
        <v>240</v>
      </c>
      <c r="N140" s="17">
        <v>26.17</v>
      </c>
      <c r="O140" s="50">
        <v>19.809999999999999</v>
      </c>
      <c r="P140" s="50">
        <v>0</v>
      </c>
      <c r="Q140" s="50">
        <v>0.32</v>
      </c>
      <c r="R140" s="17">
        <v>0.28000000000000003</v>
      </c>
      <c r="S140" s="50">
        <v>0.23</v>
      </c>
      <c r="T140" s="50">
        <v>3.88</v>
      </c>
      <c r="U140" s="7">
        <v>7</v>
      </c>
      <c r="V140" s="90">
        <f t="shared" si="17"/>
        <v>24.24</v>
      </c>
      <c r="W140" s="32">
        <v>8</v>
      </c>
      <c r="X140" s="7" t="s">
        <v>239</v>
      </c>
      <c r="Y140" s="32">
        <v>8</v>
      </c>
    </row>
    <row r="141" spans="1:25" x14ac:dyDescent="0.25">
      <c r="A141" s="5" t="s">
        <v>159</v>
      </c>
      <c r="B141" s="6" t="s">
        <v>14</v>
      </c>
      <c r="C141" s="6">
        <v>100.75</v>
      </c>
      <c r="D141" s="6">
        <v>104</v>
      </c>
      <c r="E141" s="6">
        <v>64.25</v>
      </c>
      <c r="F141" s="7">
        <v>31.5</v>
      </c>
      <c r="G141" s="8">
        <v>224</v>
      </c>
      <c r="H141" s="94">
        <v>82</v>
      </c>
      <c r="I141" s="91">
        <f t="shared" si="16"/>
        <v>505.75</v>
      </c>
      <c r="J141" s="92">
        <f t="shared" si="18"/>
        <v>625.25</v>
      </c>
      <c r="K141" s="9" t="s">
        <v>19</v>
      </c>
      <c r="L141" s="32" t="s">
        <v>19</v>
      </c>
      <c r="M141" s="7"/>
      <c r="N141" s="17">
        <v>3.61</v>
      </c>
      <c r="O141" s="50">
        <v>4.38</v>
      </c>
      <c r="P141" s="50">
        <v>0</v>
      </c>
      <c r="Q141" s="50">
        <v>0.24</v>
      </c>
      <c r="R141" s="17">
        <v>0.23</v>
      </c>
      <c r="S141" s="50">
        <v>0.65</v>
      </c>
      <c r="T141" s="50">
        <v>0.88</v>
      </c>
      <c r="U141" s="7">
        <v>8</v>
      </c>
      <c r="V141" s="90">
        <f t="shared" si="17"/>
        <v>6.15</v>
      </c>
      <c r="W141" s="32">
        <v>8</v>
      </c>
      <c r="X141" s="7"/>
      <c r="Y141" s="32">
        <v>8</v>
      </c>
    </row>
    <row r="142" spans="1:25" x14ac:dyDescent="0.25">
      <c r="A142" s="5" t="s">
        <v>160</v>
      </c>
      <c r="B142" s="6" t="s">
        <v>11</v>
      </c>
      <c r="C142" s="6" t="s">
        <v>24</v>
      </c>
      <c r="D142" s="6">
        <v>57</v>
      </c>
      <c r="E142" s="6" t="s">
        <v>24</v>
      </c>
      <c r="F142" s="7">
        <v>12</v>
      </c>
      <c r="G142" s="8">
        <v>69</v>
      </c>
      <c r="H142" s="94">
        <v>2</v>
      </c>
      <c r="I142" s="91">
        <f t="shared" si="16"/>
        <v>140</v>
      </c>
      <c r="J142" s="92">
        <f>SUM(D142:G142)</f>
        <v>138</v>
      </c>
      <c r="K142" s="9" t="s">
        <v>12</v>
      </c>
      <c r="L142" s="30" t="s">
        <v>12</v>
      </c>
      <c r="M142" s="7"/>
      <c r="N142" s="17"/>
      <c r="O142" s="50"/>
      <c r="P142" s="50"/>
      <c r="Q142" s="50"/>
      <c r="R142" s="17"/>
      <c r="S142" s="50"/>
      <c r="T142" s="50"/>
      <c r="U142" s="7">
        <v>8</v>
      </c>
      <c r="V142" s="90">
        <f t="shared" si="17"/>
        <v>0</v>
      </c>
      <c r="W142" s="32">
        <v>8</v>
      </c>
      <c r="X142" s="7"/>
      <c r="Y142" s="46">
        <v>9</v>
      </c>
    </row>
    <row r="143" spans="1:25" ht="25.5" x14ac:dyDescent="0.25">
      <c r="A143" s="5" t="s">
        <v>161</v>
      </c>
      <c r="B143" s="6" t="s">
        <v>14</v>
      </c>
      <c r="C143" s="6">
        <v>129.5</v>
      </c>
      <c r="D143" s="6">
        <v>336.25</v>
      </c>
      <c r="E143" s="6">
        <v>428.5</v>
      </c>
      <c r="F143" s="7">
        <v>193</v>
      </c>
      <c r="G143" s="8">
        <v>104.5</v>
      </c>
      <c r="H143" s="94">
        <v>73</v>
      </c>
      <c r="I143" s="91">
        <f t="shared" si="16"/>
        <v>1135.25</v>
      </c>
      <c r="J143" s="92">
        <f>SUM(D143:G143)+(2*C143)</f>
        <v>1321.25</v>
      </c>
      <c r="K143" s="9" t="s">
        <v>15</v>
      </c>
      <c r="L143" s="35" t="s">
        <v>15</v>
      </c>
      <c r="M143" s="7"/>
      <c r="N143" s="17">
        <v>6.8</v>
      </c>
      <c r="O143" s="50">
        <v>1.73</v>
      </c>
      <c r="P143" s="50">
        <v>0</v>
      </c>
      <c r="Q143" s="50">
        <v>1.08</v>
      </c>
      <c r="R143" s="17">
        <v>0.59</v>
      </c>
      <c r="S143" s="50">
        <v>7.0000000000000007E-2</v>
      </c>
      <c r="T143" s="50">
        <v>4.2699999999999996</v>
      </c>
      <c r="U143" s="7">
        <v>8</v>
      </c>
      <c r="V143" s="90">
        <f t="shared" si="17"/>
        <v>7.1499999999999995</v>
      </c>
      <c r="W143" s="32">
        <v>8</v>
      </c>
      <c r="X143" s="7"/>
      <c r="Y143" s="32">
        <v>8</v>
      </c>
    </row>
    <row r="144" spans="1:25" x14ac:dyDescent="0.25">
      <c r="A144" s="5" t="s">
        <v>162</v>
      </c>
      <c r="B144" s="6" t="s">
        <v>11</v>
      </c>
      <c r="C144" s="6">
        <v>2.5</v>
      </c>
      <c r="D144" s="6">
        <v>26</v>
      </c>
      <c r="E144" s="6">
        <v>10</v>
      </c>
      <c r="F144" s="7">
        <v>27</v>
      </c>
      <c r="G144" s="8">
        <v>152.5</v>
      </c>
      <c r="H144" s="94">
        <v>84</v>
      </c>
      <c r="I144" s="91">
        <f t="shared" si="16"/>
        <v>299.5</v>
      </c>
      <c r="J144" s="92">
        <f>SUM(D144:G144)+(2*C144)</f>
        <v>220.5</v>
      </c>
      <c r="K144" s="9" t="s">
        <v>19</v>
      </c>
      <c r="L144" s="30" t="s">
        <v>12</v>
      </c>
      <c r="M144" s="7" t="s">
        <v>239</v>
      </c>
      <c r="N144" s="17"/>
      <c r="O144" s="50"/>
      <c r="P144" s="50"/>
      <c r="Q144" s="50"/>
      <c r="R144" s="17"/>
      <c r="S144" s="50"/>
      <c r="T144" s="50"/>
      <c r="U144" s="7">
        <v>8</v>
      </c>
      <c r="V144" s="90">
        <f t="shared" si="17"/>
        <v>0</v>
      </c>
      <c r="W144" s="32">
        <v>8</v>
      </c>
      <c r="X144" s="7"/>
      <c r="Y144" s="46">
        <v>9</v>
      </c>
    </row>
    <row r="145" spans="1:20" s="82" customFormat="1" x14ac:dyDescent="0.25">
      <c r="A145" s="84"/>
      <c r="F145" s="13"/>
      <c r="G145" s="81"/>
      <c r="H145" s="81"/>
      <c r="I145" s="80"/>
      <c r="J145" s="13"/>
      <c r="K145" s="80"/>
      <c r="L145" s="13"/>
      <c r="M145" s="13"/>
      <c r="N145" s="79"/>
      <c r="O145" s="79"/>
      <c r="P145" s="79"/>
      <c r="Q145" s="79"/>
      <c r="R145" s="79"/>
      <c r="S145" s="79"/>
      <c r="T145" s="79"/>
    </row>
  </sheetData>
  <sortState ref="A2:Z145">
    <sortCondition ref="A2:A145"/>
  </sortState>
  <printOptions gridLines="1"/>
  <pageMargins left="0.2" right="0.2" top="0.75" bottom="0.75" header="0.3" footer="0.3"/>
  <pageSetup paperSize="17" scale="77" orientation="landscape" r:id="rId1"/>
  <headerFooter>
    <oddHeader>&amp;L&amp;F&amp;R&amp;A</oddHeader>
    <oddFooter>&amp;LChamber Review&amp;C&amp;P of &amp;N</oddFooter>
  </headerFooter>
  <rowBreaks count="1" manualBreakCount="1">
    <brk id="9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48"/>
  <sheetViews>
    <sheetView tabSelected="1" zoomScaleNormal="100" workbookViewId="0">
      <selection activeCell="H12" sqref="H12"/>
    </sheetView>
  </sheetViews>
  <sheetFormatPr defaultRowHeight="15" x14ac:dyDescent="0.25"/>
  <cols>
    <col min="1" max="1" width="19" customWidth="1"/>
    <col min="2" max="2" width="19.5703125" style="21" customWidth="1"/>
    <col min="3" max="3" width="20" style="21" customWidth="1"/>
    <col min="4" max="4" width="12.7109375" style="21" customWidth="1"/>
    <col min="6" max="6" width="22" customWidth="1"/>
    <col min="7" max="7" width="22.7109375" style="21" customWidth="1"/>
    <col min="8" max="8" width="23.85546875" style="21" customWidth="1"/>
    <col min="9" max="9" width="24.5703125" customWidth="1"/>
    <col min="10" max="10" width="27.42578125" style="21" customWidth="1"/>
    <col min="11" max="11" width="16.7109375" style="21" customWidth="1"/>
    <col min="12" max="12" width="11.5703125" style="21" customWidth="1"/>
    <col min="13" max="13" width="10.7109375" style="21" customWidth="1"/>
    <col min="14" max="15" width="9.140625" style="21"/>
  </cols>
  <sheetData>
    <row r="1" spans="1:15" x14ac:dyDescent="0.25">
      <c r="A1" s="100" t="s">
        <v>190</v>
      </c>
      <c r="B1" s="316" t="s">
        <v>197</v>
      </c>
    </row>
    <row r="2" spans="1:15" x14ac:dyDescent="0.25">
      <c r="A2" s="100" t="s">
        <v>191</v>
      </c>
      <c r="B2" s="317">
        <v>41618</v>
      </c>
    </row>
    <row r="4" spans="1:15" ht="46.5" customHeight="1" x14ac:dyDescent="0.25">
      <c r="A4" s="21" t="s">
        <v>192</v>
      </c>
      <c r="B4" s="21" t="s">
        <v>193</v>
      </c>
      <c r="C4" s="21" t="s">
        <v>194</v>
      </c>
      <c r="D4" s="21" t="s">
        <v>195</v>
      </c>
      <c r="F4" s="29" t="s">
        <v>198</v>
      </c>
      <c r="G4" s="21" t="s">
        <v>199</v>
      </c>
      <c r="H4" s="29" t="s">
        <v>268</v>
      </c>
      <c r="I4" s="29" t="s">
        <v>269</v>
      </c>
      <c r="J4" s="29" t="s">
        <v>270</v>
      </c>
      <c r="K4" s="29" t="s">
        <v>319</v>
      </c>
      <c r="L4" s="29" t="s">
        <v>271</v>
      </c>
      <c r="M4" s="29" t="s">
        <v>272</v>
      </c>
      <c r="N4" s="29" t="s">
        <v>273</v>
      </c>
      <c r="O4"/>
    </row>
    <row r="5" spans="1:15" x14ac:dyDescent="0.25">
      <c r="A5" s="21">
        <v>1997</v>
      </c>
      <c r="B5" s="22">
        <v>2256011</v>
      </c>
      <c r="C5" s="22">
        <v>2485167</v>
      </c>
      <c r="D5" s="22">
        <f>C5-B5</f>
        <v>229156</v>
      </c>
      <c r="F5" s="99" t="s">
        <v>254</v>
      </c>
      <c r="G5" s="100" t="s">
        <v>254</v>
      </c>
      <c r="I5" s="21"/>
      <c r="O5"/>
    </row>
    <row r="6" spans="1:15" x14ac:dyDescent="0.25">
      <c r="A6" s="21">
        <v>1998</v>
      </c>
      <c r="B6" s="22">
        <v>2272746</v>
      </c>
      <c r="C6" s="22">
        <v>2433767</v>
      </c>
      <c r="D6" s="22">
        <f t="shared" ref="D6:D20" si="0">C6-B6</f>
        <v>161021</v>
      </c>
      <c r="F6" s="99" t="s">
        <v>254</v>
      </c>
      <c r="G6" s="100" t="s">
        <v>254</v>
      </c>
      <c r="I6" s="21"/>
      <c r="O6"/>
    </row>
    <row r="7" spans="1:15" x14ac:dyDescent="0.25">
      <c r="A7" s="21">
        <v>1999</v>
      </c>
      <c r="B7" s="22">
        <v>2244542</v>
      </c>
      <c r="C7" s="22">
        <v>2375720</v>
      </c>
      <c r="D7" s="22">
        <f t="shared" si="0"/>
        <v>131178</v>
      </c>
      <c r="F7" s="99" t="s">
        <v>254</v>
      </c>
      <c r="G7" s="100" t="s">
        <v>254</v>
      </c>
      <c r="I7" s="21"/>
      <c r="O7"/>
    </row>
    <row r="8" spans="1:15" x14ac:dyDescent="0.25">
      <c r="A8" s="21">
        <v>2000</v>
      </c>
      <c r="B8" s="22">
        <v>2805101</v>
      </c>
      <c r="C8" s="22">
        <v>2969996</v>
      </c>
      <c r="D8" s="22">
        <f t="shared" si="0"/>
        <v>164895</v>
      </c>
      <c r="F8" s="99" t="s">
        <v>254</v>
      </c>
      <c r="G8" s="100" t="s">
        <v>254</v>
      </c>
      <c r="I8" s="21"/>
      <c r="O8"/>
    </row>
    <row r="9" spans="1:15" x14ac:dyDescent="0.25">
      <c r="A9" s="44">
        <v>2001</v>
      </c>
      <c r="B9" s="45">
        <v>2766375</v>
      </c>
      <c r="C9" s="45">
        <v>2945689</v>
      </c>
      <c r="D9" s="45">
        <f t="shared" si="0"/>
        <v>179314</v>
      </c>
      <c r="F9" s="99" t="s">
        <v>254</v>
      </c>
      <c r="G9" s="100" t="s">
        <v>254</v>
      </c>
      <c r="I9" s="21"/>
      <c r="O9"/>
    </row>
    <row r="10" spans="1:15" x14ac:dyDescent="0.25">
      <c r="A10" s="44">
        <v>2002</v>
      </c>
      <c r="B10" s="45">
        <v>2751125</v>
      </c>
      <c r="C10" s="45">
        <v>2832955</v>
      </c>
      <c r="D10" s="45">
        <f t="shared" si="0"/>
        <v>81830</v>
      </c>
      <c r="F10" s="99" t="s">
        <v>254</v>
      </c>
      <c r="G10" s="100" t="s">
        <v>254</v>
      </c>
      <c r="I10" s="21"/>
      <c r="O10"/>
    </row>
    <row r="11" spans="1:15" x14ac:dyDescent="0.25">
      <c r="A11" s="44">
        <v>2003</v>
      </c>
      <c r="B11" s="45">
        <v>2674184</v>
      </c>
      <c r="C11" s="45">
        <v>2725051</v>
      </c>
      <c r="D11" s="45">
        <f t="shared" si="0"/>
        <v>50867</v>
      </c>
      <c r="F11" s="99" t="s">
        <v>254</v>
      </c>
      <c r="G11" s="100" t="s">
        <v>254</v>
      </c>
      <c r="I11" s="21"/>
      <c r="O11"/>
    </row>
    <row r="12" spans="1:15" x14ac:dyDescent="0.25">
      <c r="A12" s="44">
        <v>2004</v>
      </c>
      <c r="B12" s="45">
        <v>2474800</v>
      </c>
      <c r="C12" s="45">
        <v>2505323</v>
      </c>
      <c r="D12" s="45">
        <f t="shared" si="0"/>
        <v>30523</v>
      </c>
      <c r="F12" s="99" t="s">
        <v>254</v>
      </c>
      <c r="G12" s="100" t="s">
        <v>254</v>
      </c>
      <c r="I12" s="21"/>
      <c r="O12"/>
    </row>
    <row r="13" spans="1:15" x14ac:dyDescent="0.25">
      <c r="A13" s="44">
        <v>2005</v>
      </c>
      <c r="B13" s="45">
        <v>2557050</v>
      </c>
      <c r="C13" s="45">
        <v>2587265</v>
      </c>
      <c r="D13" s="45">
        <f t="shared" si="0"/>
        <v>30215</v>
      </c>
      <c r="F13" s="99" t="s">
        <v>254</v>
      </c>
      <c r="G13" s="100" t="s">
        <v>254</v>
      </c>
      <c r="I13" s="21"/>
      <c r="O13"/>
    </row>
    <row r="14" spans="1:15" x14ac:dyDescent="0.25">
      <c r="A14" s="25">
        <v>2006</v>
      </c>
      <c r="B14" s="26">
        <v>2944878</v>
      </c>
      <c r="C14" s="26">
        <v>3003846</v>
      </c>
      <c r="D14" s="26">
        <f t="shared" si="0"/>
        <v>58968</v>
      </c>
      <c r="F14" s="99" t="s">
        <v>254</v>
      </c>
      <c r="G14" s="100" t="s">
        <v>254</v>
      </c>
      <c r="I14" s="21"/>
      <c r="O14"/>
    </row>
    <row r="15" spans="1:15" x14ac:dyDescent="0.25">
      <c r="A15" s="25">
        <v>2007</v>
      </c>
      <c r="B15" s="26">
        <v>2867628</v>
      </c>
      <c r="C15" s="26">
        <v>2973593</v>
      </c>
      <c r="D15" s="26">
        <f t="shared" si="0"/>
        <v>105965</v>
      </c>
      <c r="F15" s="99" t="s">
        <v>254</v>
      </c>
      <c r="G15" s="100" t="s">
        <v>254</v>
      </c>
      <c r="I15" s="21"/>
      <c r="O15"/>
    </row>
    <row r="16" spans="1:15" x14ac:dyDescent="0.25">
      <c r="A16" s="25">
        <v>2008</v>
      </c>
      <c r="B16" s="26">
        <v>3546300</v>
      </c>
      <c r="C16" s="26">
        <v>3725515</v>
      </c>
      <c r="D16" s="26">
        <f t="shared" si="0"/>
        <v>179215</v>
      </c>
      <c r="F16" s="26">
        <v>3162993</v>
      </c>
      <c r="G16" s="22">
        <f t="shared" ref="G16:G19" si="1">C16-F16</f>
        <v>562522</v>
      </c>
      <c r="I16" s="21">
        <v>82</v>
      </c>
      <c r="J16" s="21">
        <v>62</v>
      </c>
      <c r="K16" s="21">
        <f>I16+J16</f>
        <v>144</v>
      </c>
      <c r="L16" s="21">
        <f>10+14+30+22</f>
        <v>76</v>
      </c>
      <c r="M16" s="21">
        <f>10+12+25+20</f>
        <v>67</v>
      </c>
      <c r="N16" s="146">
        <f>M16/L16</f>
        <v>0.88157894736842102</v>
      </c>
      <c r="O16"/>
    </row>
    <row r="17" spans="1:15" x14ac:dyDescent="0.25">
      <c r="A17" s="42">
        <v>2009</v>
      </c>
      <c r="B17" s="43">
        <v>3510910</v>
      </c>
      <c r="C17" s="43">
        <v>3359002</v>
      </c>
      <c r="D17" s="43">
        <f t="shared" si="0"/>
        <v>-151908</v>
      </c>
      <c r="F17" s="43">
        <v>3317676</v>
      </c>
      <c r="G17" s="22">
        <f t="shared" si="1"/>
        <v>41326</v>
      </c>
      <c r="H17" s="22">
        <f>F17-F16</f>
        <v>154683</v>
      </c>
      <c r="I17" s="21">
        <v>79</v>
      </c>
      <c r="J17" s="21">
        <v>62</v>
      </c>
      <c r="K17" s="21">
        <f t="shared" ref="K17:K20" si="2">I17+J17</f>
        <v>141</v>
      </c>
      <c r="L17" s="21">
        <v>69</v>
      </c>
      <c r="M17" s="21">
        <v>64</v>
      </c>
      <c r="N17" s="146">
        <f>M17/L17</f>
        <v>0.92753623188405798</v>
      </c>
      <c r="O17"/>
    </row>
    <row r="18" spans="1:15" x14ac:dyDescent="0.25">
      <c r="A18" s="42">
        <v>2010</v>
      </c>
      <c r="B18" s="43">
        <v>4186138</v>
      </c>
      <c r="C18" s="43">
        <v>3990787</v>
      </c>
      <c r="D18" s="43">
        <f t="shared" si="0"/>
        <v>-195351</v>
      </c>
      <c r="F18" s="43">
        <v>3248305</v>
      </c>
      <c r="G18" s="22">
        <f t="shared" si="1"/>
        <v>742482</v>
      </c>
      <c r="H18" s="22">
        <f>F18-F17</f>
        <v>-69371</v>
      </c>
      <c r="I18" s="21">
        <v>79</v>
      </c>
      <c r="J18" s="21">
        <v>64</v>
      </c>
      <c r="K18" s="21">
        <f t="shared" si="2"/>
        <v>143</v>
      </c>
      <c r="L18" s="21">
        <v>69</v>
      </c>
      <c r="M18" s="21">
        <v>63</v>
      </c>
      <c r="N18" s="146">
        <f>M18/L18</f>
        <v>0.91304347826086951</v>
      </c>
      <c r="O18"/>
    </row>
    <row r="19" spans="1:15" x14ac:dyDescent="0.25">
      <c r="A19" s="42">
        <v>2011</v>
      </c>
      <c r="B19" s="43">
        <v>4094235</v>
      </c>
      <c r="C19" s="43">
        <v>3967321</v>
      </c>
      <c r="D19" s="43">
        <f t="shared" si="0"/>
        <v>-126914</v>
      </c>
      <c r="F19" s="43">
        <v>3277859</v>
      </c>
      <c r="G19" s="22">
        <f t="shared" si="1"/>
        <v>689462</v>
      </c>
      <c r="H19" s="22">
        <f>F19-F18</f>
        <v>29554</v>
      </c>
      <c r="I19" s="21">
        <v>82</v>
      </c>
      <c r="J19" s="21">
        <v>59</v>
      </c>
      <c r="K19" s="21">
        <f t="shared" si="2"/>
        <v>141</v>
      </c>
      <c r="L19" s="21">
        <v>68</v>
      </c>
      <c r="M19" s="21">
        <v>60</v>
      </c>
      <c r="N19" s="146">
        <f>M19/L19</f>
        <v>0.88235294117647056</v>
      </c>
      <c r="O19"/>
    </row>
    <row r="20" spans="1:15" x14ac:dyDescent="0.25">
      <c r="A20" s="27">
        <v>2012</v>
      </c>
      <c r="B20" s="28">
        <v>4378083</v>
      </c>
      <c r="C20" s="28">
        <v>3976645</v>
      </c>
      <c r="D20" s="28">
        <f t="shared" si="0"/>
        <v>-401438</v>
      </c>
      <c r="F20" s="28">
        <v>3403998</v>
      </c>
      <c r="G20" s="22">
        <f>C20-F20</f>
        <v>572647</v>
      </c>
      <c r="H20" s="22">
        <f>F20-F19</f>
        <v>126139</v>
      </c>
      <c r="I20" s="21">
        <v>82</v>
      </c>
      <c r="J20" s="21">
        <v>57</v>
      </c>
      <c r="K20" s="21">
        <f t="shared" si="2"/>
        <v>139</v>
      </c>
      <c r="L20" s="21">
        <v>68</v>
      </c>
      <c r="M20" s="21">
        <v>60</v>
      </c>
      <c r="N20" s="146">
        <f>M20/L20</f>
        <v>0.88235294117647056</v>
      </c>
      <c r="O20"/>
    </row>
    <row r="21" spans="1:15" ht="15.75" thickBot="1" x14ac:dyDescent="0.3">
      <c r="A21" s="23" t="s">
        <v>196</v>
      </c>
      <c r="B21" s="24">
        <f>SUM(B5:B20)</f>
        <v>48330106</v>
      </c>
      <c r="C21" s="24">
        <f t="shared" ref="C21" si="3">SUM(C5:C20)</f>
        <v>48857642</v>
      </c>
      <c r="D21" s="24">
        <f>SUM(D5:D20)</f>
        <v>527536</v>
      </c>
      <c r="I21" s="21"/>
      <c r="O21"/>
    </row>
    <row r="22" spans="1:15" ht="15.75" thickTop="1" x14ac:dyDescent="0.25">
      <c r="B22" s="22"/>
      <c r="C22" s="22"/>
      <c r="G22" s="21" t="s">
        <v>256</v>
      </c>
      <c r="H22" s="140" t="s">
        <v>258</v>
      </c>
    </row>
    <row r="23" spans="1:15" ht="15.75" thickBot="1" x14ac:dyDescent="0.3">
      <c r="A23" t="s">
        <v>290</v>
      </c>
      <c r="B23" s="22">
        <f>SUM(B16:B20)</f>
        <v>19715666</v>
      </c>
      <c r="C23" s="22">
        <f t="shared" ref="C23:D23" si="4">SUM(C16:C20)</f>
        <v>19019270</v>
      </c>
      <c r="D23" s="22">
        <f t="shared" si="4"/>
        <v>-696396</v>
      </c>
      <c r="G23" s="22">
        <f t="shared" ref="G23" si="5">SUM(G16:G20)</f>
        <v>2608439</v>
      </c>
      <c r="H23" s="141">
        <v>3502552</v>
      </c>
    </row>
    <row r="24" spans="1:15" ht="15.75" thickTop="1" x14ac:dyDescent="0.25">
      <c r="B24" s="22"/>
      <c r="C24" s="22"/>
      <c r="D24" s="22"/>
      <c r="G24" s="22"/>
      <c r="H24" s="22"/>
    </row>
    <row r="25" spans="1:15" ht="15.75" thickBot="1" x14ac:dyDescent="0.3">
      <c r="A25" t="s">
        <v>304</v>
      </c>
      <c r="B25" s="22"/>
      <c r="C25" s="22"/>
      <c r="D25" s="22"/>
      <c r="F25" s="22">
        <f>F20</f>
        <v>3403998</v>
      </c>
      <c r="G25" s="22"/>
      <c r="H25" s="22"/>
    </row>
    <row r="26" spans="1:15" ht="16.5" thickTop="1" thickBot="1" x14ac:dyDescent="0.3">
      <c r="A26" s="253" t="s">
        <v>305</v>
      </c>
      <c r="B26" s="254"/>
      <c r="C26" s="255"/>
      <c r="D26" s="255"/>
      <c r="E26" s="256"/>
      <c r="F26" s="257">
        <f>F25*(93/88)</f>
        <v>3597406.9772727275</v>
      </c>
      <c r="G26" s="22"/>
      <c r="H26"/>
    </row>
    <row r="27" spans="1:15" ht="16.5" thickTop="1" thickBot="1" x14ac:dyDescent="0.3">
      <c r="A27" s="265"/>
      <c r="B27" s="262"/>
      <c r="C27" s="263"/>
      <c r="D27" s="263"/>
      <c r="E27" s="264"/>
      <c r="F27" s="263"/>
      <c r="G27" s="22"/>
      <c r="H27"/>
    </row>
    <row r="28" spans="1:15" ht="60.75" thickTop="1" x14ac:dyDescent="0.25">
      <c r="A28" s="177" t="s">
        <v>296</v>
      </c>
      <c r="B28" s="178"/>
      <c r="C28" s="178"/>
      <c r="D28" s="178"/>
      <c r="E28" s="179"/>
      <c r="F28" s="260" t="s">
        <v>306</v>
      </c>
      <c r="G28" s="261" t="s">
        <v>310</v>
      </c>
      <c r="H28" s="178"/>
      <c r="I28" s="214"/>
      <c r="J28" s="214"/>
      <c r="K28" s="182"/>
    </row>
    <row r="29" spans="1:15" x14ac:dyDescent="0.25">
      <c r="A29" s="180">
        <v>2015</v>
      </c>
      <c r="B29" s="162"/>
      <c r="C29" s="235">
        <v>2852650</v>
      </c>
      <c r="D29" s="162"/>
      <c r="E29" s="182"/>
      <c r="F29" s="258">
        <f>F26</f>
        <v>3597406.9772727275</v>
      </c>
      <c r="G29" s="221">
        <f>F29+(F29*0.025)</f>
        <v>3687342.1517045456</v>
      </c>
      <c r="H29" s="162"/>
      <c r="I29" s="215"/>
      <c r="J29" s="215"/>
      <c r="K29" s="182"/>
    </row>
    <row r="30" spans="1:15" x14ac:dyDescent="0.25">
      <c r="A30" s="180">
        <v>2016</v>
      </c>
      <c r="B30" s="162"/>
      <c r="C30" s="235">
        <v>2852650</v>
      </c>
      <c r="D30" s="162"/>
      <c r="E30" s="182"/>
      <c r="F30" s="258">
        <f>F26</f>
        <v>3597406.9772727275</v>
      </c>
      <c r="G30" s="221">
        <f>G29+(G29*0.025)</f>
        <v>3779525.7054971592</v>
      </c>
      <c r="H30" s="162"/>
      <c r="I30" s="215"/>
      <c r="J30" s="215"/>
      <c r="K30" s="182"/>
    </row>
    <row r="31" spans="1:15" x14ac:dyDescent="0.25">
      <c r="A31" s="180">
        <v>2017</v>
      </c>
      <c r="B31" s="162"/>
      <c r="C31" s="235">
        <v>2852650</v>
      </c>
      <c r="D31" s="162"/>
      <c r="E31" s="182"/>
      <c r="F31" s="258">
        <f>F26</f>
        <v>3597406.9772727275</v>
      </c>
      <c r="G31" s="221">
        <f>G30+(G30*0.025)</f>
        <v>3874013.848134588</v>
      </c>
      <c r="H31" s="162"/>
      <c r="I31" s="215"/>
      <c r="J31" s="215"/>
      <c r="K31" s="182"/>
    </row>
    <row r="32" spans="1:15" x14ac:dyDescent="0.25">
      <c r="A32" s="183"/>
      <c r="B32" s="162"/>
      <c r="C32" s="181"/>
      <c r="D32" s="162"/>
      <c r="E32" s="182"/>
      <c r="F32" s="162"/>
      <c r="G32" s="162"/>
      <c r="H32" s="162"/>
      <c r="I32" s="215"/>
      <c r="J32" s="215"/>
      <c r="K32" s="182"/>
    </row>
    <row r="33" spans="1:11" ht="30.75" thickBot="1" x14ac:dyDescent="0.3">
      <c r="A33" s="184" t="s">
        <v>255</v>
      </c>
      <c r="B33" s="185" t="s">
        <v>257</v>
      </c>
      <c r="C33" s="186">
        <f>SUM(C29:C31)</f>
        <v>8557950</v>
      </c>
      <c r="D33" s="185"/>
      <c r="E33" s="187"/>
      <c r="F33" s="186">
        <f>SUM(F29:F31)</f>
        <v>10792220.931818184</v>
      </c>
      <c r="G33" s="186">
        <f>SUM(G29:G31)</f>
        <v>11340881.705336293</v>
      </c>
      <c r="H33" s="181"/>
      <c r="I33" s="252" t="s">
        <v>307</v>
      </c>
      <c r="J33" s="252" t="s">
        <v>308</v>
      </c>
      <c r="K33" s="109"/>
    </row>
    <row r="34" spans="1:11" ht="16.5" thickTop="1" thickBot="1" x14ac:dyDescent="0.3">
      <c r="A34" s="183"/>
      <c r="B34" s="162"/>
      <c r="C34" s="162"/>
      <c r="D34" s="162"/>
      <c r="E34" s="182"/>
      <c r="F34" s="142">
        <f>H23</f>
        <v>3502552</v>
      </c>
      <c r="G34" s="142">
        <f>H23</f>
        <v>3502552</v>
      </c>
      <c r="H34" s="217" t="s">
        <v>258</v>
      </c>
      <c r="I34" s="216" t="s">
        <v>264</v>
      </c>
      <c r="J34" s="216" t="s">
        <v>264</v>
      </c>
      <c r="K34" s="284"/>
    </row>
    <row r="35" spans="1:11" ht="16.5" thickTop="1" thickBot="1" x14ac:dyDescent="0.3">
      <c r="A35" s="188"/>
      <c r="B35" s="189"/>
      <c r="C35" s="190">
        <f>C33</f>
        <v>8557950</v>
      </c>
      <c r="D35" s="189"/>
      <c r="E35" s="191"/>
      <c r="F35" s="228">
        <f>F33-F34</f>
        <v>7289668.9318181835</v>
      </c>
      <c r="G35" s="230">
        <f>G33-G34</f>
        <v>7838329.7053362932</v>
      </c>
      <c r="H35" s="189"/>
      <c r="I35" s="229">
        <f>C35-F35</f>
        <v>1268281.0681818165</v>
      </c>
      <c r="J35" s="238">
        <f>C35-G35</f>
        <v>719620.29466370679</v>
      </c>
      <c r="K35" s="284"/>
    </row>
    <row r="36" spans="1:11" ht="16.5" thickTop="1" thickBot="1" x14ac:dyDescent="0.3">
      <c r="A36" s="327" t="s">
        <v>236</v>
      </c>
      <c r="B36" s="328"/>
      <c r="C36" s="328"/>
      <c r="D36" s="328"/>
      <c r="E36" s="328"/>
      <c r="F36" s="328"/>
      <c r="G36" s="329"/>
    </row>
    <row r="37" spans="1:11" ht="16.5" thickTop="1" thickBot="1" x14ac:dyDescent="0.3">
      <c r="A37" s="219"/>
      <c r="B37" s="220"/>
      <c r="C37" s="220"/>
      <c r="D37" s="220"/>
      <c r="E37" s="220"/>
      <c r="F37" s="220"/>
      <c r="G37" s="220"/>
    </row>
    <row r="38" spans="1:11" ht="21.75" thickTop="1" thickBot="1" x14ac:dyDescent="0.3">
      <c r="A38" s="319" t="s">
        <v>332</v>
      </c>
      <c r="B38" s="320"/>
      <c r="C38" s="321"/>
      <c r="D38" s="220"/>
      <c r="E38" s="220"/>
      <c r="F38" s="220"/>
      <c r="G38" s="220"/>
    </row>
    <row r="39" spans="1:11" ht="60.75" thickTop="1" x14ac:dyDescent="0.25">
      <c r="A39" s="177" t="s">
        <v>297</v>
      </c>
      <c r="B39" s="178"/>
      <c r="C39" s="178"/>
      <c r="D39" s="178"/>
      <c r="E39" s="179"/>
      <c r="F39" s="260" t="s">
        <v>306</v>
      </c>
      <c r="G39" s="261" t="s">
        <v>310</v>
      </c>
      <c r="H39" s="178"/>
      <c r="I39" s="214"/>
      <c r="J39" s="214"/>
      <c r="K39" s="182"/>
    </row>
    <row r="40" spans="1:11" x14ac:dyDescent="0.25">
      <c r="A40" s="180">
        <v>2015</v>
      </c>
      <c r="B40" s="162"/>
      <c r="C40" s="234">
        <v>2785650</v>
      </c>
      <c r="D40" s="162"/>
      <c r="E40" s="182"/>
      <c r="F40" s="258">
        <f>F26</f>
        <v>3597406.9772727275</v>
      </c>
      <c r="G40" s="221">
        <f>F40+(F40*0.025)</f>
        <v>3687342.1517045456</v>
      </c>
      <c r="H40" s="162"/>
      <c r="I40" s="215"/>
      <c r="J40" s="215"/>
      <c r="K40" s="182"/>
    </row>
    <row r="41" spans="1:11" x14ac:dyDescent="0.25">
      <c r="A41" s="180">
        <v>2016</v>
      </c>
      <c r="B41" s="162"/>
      <c r="C41" s="234">
        <v>2785650</v>
      </c>
      <c r="D41" s="162"/>
      <c r="E41" s="182"/>
      <c r="F41" s="258">
        <f>F26</f>
        <v>3597406.9772727275</v>
      </c>
      <c r="G41" s="221">
        <f>G40+(G40*0.025)</f>
        <v>3779525.7054971592</v>
      </c>
      <c r="H41" s="162"/>
      <c r="I41" s="215"/>
      <c r="J41" s="215"/>
      <c r="K41" s="182"/>
    </row>
    <row r="42" spans="1:11" x14ac:dyDescent="0.25">
      <c r="A42" s="180">
        <v>2017</v>
      </c>
      <c r="B42" s="162"/>
      <c r="C42" s="234">
        <v>2785650</v>
      </c>
      <c r="D42" s="162"/>
      <c r="E42" s="182"/>
      <c r="F42" s="258">
        <f>F26</f>
        <v>3597406.9772727275</v>
      </c>
      <c r="G42" s="221">
        <f>G41+(G41*0.025)</f>
        <v>3874013.848134588</v>
      </c>
      <c r="H42" s="162"/>
      <c r="I42" s="215"/>
      <c r="J42" s="215"/>
      <c r="K42" s="182"/>
    </row>
    <row r="43" spans="1:11" x14ac:dyDescent="0.25">
      <c r="A43" s="183"/>
      <c r="B43" s="162"/>
      <c r="C43" s="181"/>
      <c r="D43" s="162"/>
      <c r="E43" s="182"/>
      <c r="F43" s="162"/>
      <c r="G43" s="162"/>
      <c r="H43" s="162"/>
      <c r="I43" s="215"/>
      <c r="J43" s="215"/>
      <c r="K43" s="182"/>
    </row>
    <row r="44" spans="1:11" ht="30.75" thickBot="1" x14ac:dyDescent="0.3">
      <c r="A44" s="184" t="s">
        <v>255</v>
      </c>
      <c r="B44" s="185" t="s">
        <v>257</v>
      </c>
      <c r="C44" s="186">
        <f>SUM(C40:C42)</f>
        <v>8356950</v>
      </c>
      <c r="D44" s="185"/>
      <c r="E44" s="187"/>
      <c r="F44" s="186">
        <f>SUM(F40:F42)</f>
        <v>10792220.931818184</v>
      </c>
      <c r="G44" s="186">
        <f>SUM(G40:G42)</f>
        <v>11340881.705336293</v>
      </c>
      <c r="H44" s="181"/>
      <c r="I44" s="252" t="s">
        <v>307</v>
      </c>
      <c r="J44" s="252" t="s">
        <v>308</v>
      </c>
      <c r="K44" s="109"/>
    </row>
    <row r="45" spans="1:11" ht="16.5" thickTop="1" thickBot="1" x14ac:dyDescent="0.3">
      <c r="A45" s="183"/>
      <c r="B45" s="162"/>
      <c r="C45" s="162"/>
      <c r="D45" s="162"/>
      <c r="E45" s="182"/>
      <c r="F45" s="142">
        <f>H23</f>
        <v>3502552</v>
      </c>
      <c r="G45" s="142">
        <f>H23</f>
        <v>3502552</v>
      </c>
      <c r="H45" s="217" t="s">
        <v>258</v>
      </c>
      <c r="I45" s="216" t="s">
        <v>264</v>
      </c>
      <c r="J45" s="216" t="s">
        <v>264</v>
      </c>
      <c r="K45" s="284"/>
    </row>
    <row r="46" spans="1:11" ht="16.5" thickTop="1" thickBot="1" x14ac:dyDescent="0.3">
      <c r="A46" s="188"/>
      <c r="B46" s="189"/>
      <c r="C46" s="190">
        <f>C44</f>
        <v>8356950</v>
      </c>
      <c r="D46" s="189"/>
      <c r="E46" s="191"/>
      <c r="F46" s="228">
        <f>F44-F45</f>
        <v>7289668.9318181835</v>
      </c>
      <c r="G46" s="230">
        <f>G44-G45</f>
        <v>7838329.7053362932</v>
      </c>
      <c r="H46" s="189"/>
      <c r="I46" s="229">
        <f>C46-F46</f>
        <v>1067281.0681818165</v>
      </c>
      <c r="J46" s="237">
        <f>C46-G46</f>
        <v>518620.29466370679</v>
      </c>
      <c r="K46" s="284"/>
    </row>
    <row r="47" spans="1:11" ht="16.5" thickTop="1" thickBot="1" x14ac:dyDescent="0.3">
      <c r="A47" s="327" t="s">
        <v>236</v>
      </c>
      <c r="B47" s="328"/>
      <c r="C47" s="328"/>
      <c r="D47" s="328"/>
      <c r="E47" s="328"/>
      <c r="F47" s="328"/>
      <c r="G47" s="329"/>
    </row>
    <row r="48" spans="1:11" ht="15.75" thickTop="1" x14ac:dyDescent="0.25"/>
  </sheetData>
  <mergeCells count="2">
    <mergeCell ref="A36:G36"/>
    <mergeCell ref="A47:G47"/>
  </mergeCells>
  <printOptions gridLines="1"/>
  <pageMargins left="0.7" right="0.7" top="0.75" bottom="0.75" header="0.3" footer="0.3"/>
  <pageSetup scale="49" orientation="landscape" r:id="rId1"/>
  <headerFooter>
    <oddHeader>&amp;L&amp;F&amp;R&amp;A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WO83"/>
  <sheetViews>
    <sheetView zoomScaleNormal="100" workbookViewId="0">
      <selection activeCell="B2" sqref="B2"/>
    </sheetView>
  </sheetViews>
  <sheetFormatPr defaultRowHeight="12.75" x14ac:dyDescent="0.25"/>
  <cols>
    <col min="1" max="1" width="20.28515625" style="55" customWidth="1"/>
    <col min="2" max="2" width="23.28515625" style="55" customWidth="1"/>
    <col min="3" max="3" width="11" style="57" bestFit="1" customWidth="1"/>
    <col min="4" max="4" width="10.140625" style="55" bestFit="1" customWidth="1"/>
    <col min="5" max="5" width="10.85546875" style="58" bestFit="1" customWidth="1"/>
    <col min="6" max="6" width="9" style="55" bestFit="1" customWidth="1"/>
    <col min="7" max="7" width="22.28515625" style="55" customWidth="1"/>
    <col min="8" max="8" width="11" style="57" bestFit="1" customWidth="1"/>
    <col min="9" max="9" width="18.42578125" style="55" customWidth="1"/>
    <col min="10" max="10" width="12.5703125" style="55" customWidth="1"/>
    <col min="11" max="11" width="9.42578125" style="55" customWidth="1"/>
    <col min="12" max="12" width="19.42578125" style="55" customWidth="1"/>
    <col min="13" max="13" width="17.28515625" style="55" customWidth="1"/>
    <col min="14" max="14" width="11.7109375" style="55" customWidth="1"/>
    <col min="15" max="15" width="11.28515625" style="55" customWidth="1"/>
    <col min="16" max="16" width="9.140625" style="55"/>
    <col min="17" max="17" width="19.28515625" style="55" customWidth="1"/>
    <col min="18" max="18" width="15.28515625" style="55" customWidth="1"/>
    <col min="19" max="19" width="10.85546875" style="55" customWidth="1"/>
    <col min="20" max="21" width="9.140625" style="55"/>
    <col min="22" max="22" width="21.28515625" style="55" customWidth="1"/>
    <col min="23" max="23" width="15.28515625" style="55" customWidth="1"/>
    <col min="24" max="24" width="3.140625" style="55" customWidth="1"/>
    <col min="25" max="25" width="17.140625" style="55" customWidth="1"/>
    <col min="26" max="26" width="11.85546875" style="55" customWidth="1"/>
    <col min="27" max="27" width="11.28515625" style="55" customWidth="1"/>
    <col min="28" max="28" width="9.7109375" style="55" customWidth="1"/>
    <col min="29" max="29" width="9.140625" style="55" customWidth="1"/>
    <col min="30" max="30" width="15" style="55" customWidth="1"/>
    <col min="31" max="31" width="17.140625" style="55" customWidth="1"/>
    <col min="32" max="32" width="10.85546875" style="55" customWidth="1"/>
    <col min="33" max="33" width="13.7109375" style="55" customWidth="1"/>
    <col min="34" max="34" width="12.7109375" style="55" customWidth="1"/>
    <col min="35" max="35" width="10.7109375" style="55" customWidth="1"/>
    <col min="36" max="36" width="4.42578125" style="55" customWidth="1"/>
    <col min="37" max="37" width="11.85546875" style="55" customWidth="1"/>
    <col min="38" max="38" width="6.42578125" style="55" customWidth="1"/>
    <col min="39" max="39" width="16.7109375" style="55" customWidth="1"/>
    <col min="40" max="40" width="13.28515625" style="55" customWidth="1"/>
    <col min="41" max="41" width="15.140625" style="55" customWidth="1"/>
    <col min="42" max="42" width="12.7109375" style="55" customWidth="1"/>
    <col min="43" max="43" width="8.7109375" style="55" customWidth="1"/>
    <col min="44" max="44" width="6.42578125" style="55" customWidth="1"/>
    <col min="45" max="45" width="11.7109375" style="55" customWidth="1"/>
    <col min="46" max="46" width="6.42578125" style="55" customWidth="1"/>
    <col min="47" max="47" width="19.140625" style="55" customWidth="1"/>
    <col min="48" max="48" width="10.140625" style="55" bestFit="1" customWidth="1"/>
    <col min="49" max="51" width="9.140625" style="55"/>
    <col min="52" max="52" width="8.28515625" style="55" customWidth="1"/>
    <col min="53" max="53" width="13" style="55" customWidth="1"/>
    <col min="54" max="54" width="3.5703125" style="55" customWidth="1"/>
    <col min="55" max="55" width="16.85546875" style="55" customWidth="1"/>
    <col min="56" max="56" width="12.140625" style="55" customWidth="1"/>
    <col min="57" max="59" width="9.140625" style="55"/>
    <col min="60" max="60" width="4.140625" style="55" customWidth="1"/>
    <col min="61" max="61" width="11.140625" style="55" customWidth="1"/>
    <col min="62" max="62" width="9.140625" style="55"/>
    <col min="63" max="63" width="16.85546875" style="55" customWidth="1"/>
    <col min="64" max="64" width="14.28515625" style="55" customWidth="1"/>
    <col min="65" max="65" width="9.140625" style="55"/>
    <col min="66" max="66" width="12.7109375" style="55" customWidth="1"/>
    <col min="67" max="281" width="9.140625" style="55"/>
    <col min="282" max="282" width="21.7109375" style="55" bestFit="1" customWidth="1"/>
    <col min="283" max="283" width="10.140625" style="55" bestFit="1" customWidth="1"/>
    <col min="284" max="284" width="11" style="55" bestFit="1" customWidth="1"/>
    <col min="285" max="285" width="10.140625" style="55" bestFit="1" customWidth="1"/>
    <col min="286" max="286" width="10.85546875" style="55" bestFit="1" customWidth="1"/>
    <col min="287" max="287" width="9" style="55" bestFit="1" customWidth="1"/>
    <col min="288" max="288" width="9.5703125" style="55" bestFit="1" customWidth="1"/>
    <col min="289" max="289" width="11" style="55" bestFit="1" customWidth="1"/>
    <col min="290" max="537" width="9.140625" style="55"/>
    <col min="538" max="538" width="21.7109375" style="55" bestFit="1" customWidth="1"/>
    <col min="539" max="539" width="10.140625" style="55" bestFit="1" customWidth="1"/>
    <col min="540" max="540" width="11" style="55" bestFit="1" customWidth="1"/>
    <col min="541" max="541" width="10.140625" style="55" bestFit="1" customWidth="1"/>
    <col min="542" max="542" width="10.85546875" style="55" bestFit="1" customWidth="1"/>
    <col min="543" max="543" width="9" style="55" bestFit="1" customWidth="1"/>
    <col min="544" max="544" width="9.5703125" style="55" bestFit="1" customWidth="1"/>
    <col min="545" max="545" width="11" style="55" bestFit="1" customWidth="1"/>
    <col min="546" max="793" width="9.140625" style="55"/>
    <col min="794" max="794" width="21.7109375" style="55" bestFit="1" customWidth="1"/>
    <col min="795" max="795" width="10.140625" style="55" bestFit="1" customWidth="1"/>
    <col min="796" max="796" width="11" style="55" bestFit="1" customWidth="1"/>
    <col min="797" max="797" width="10.140625" style="55" bestFit="1" customWidth="1"/>
    <col min="798" max="798" width="10.85546875" style="55" bestFit="1" customWidth="1"/>
    <col min="799" max="799" width="9" style="55" bestFit="1" customWidth="1"/>
    <col min="800" max="800" width="9.5703125" style="55" bestFit="1" customWidth="1"/>
    <col min="801" max="801" width="11" style="55" bestFit="1" customWidth="1"/>
    <col min="802" max="1049" width="9.140625" style="55"/>
    <col min="1050" max="1050" width="21.7109375" style="55" bestFit="1" customWidth="1"/>
    <col min="1051" max="1051" width="10.140625" style="55" bestFit="1" customWidth="1"/>
    <col min="1052" max="1052" width="11" style="55" bestFit="1" customWidth="1"/>
    <col min="1053" max="1053" width="10.140625" style="55" bestFit="1" customWidth="1"/>
    <col min="1054" max="1054" width="10.85546875" style="55" bestFit="1" customWidth="1"/>
    <col min="1055" max="1055" width="9" style="55" bestFit="1" customWidth="1"/>
    <col min="1056" max="1056" width="9.5703125" style="55" bestFit="1" customWidth="1"/>
    <col min="1057" max="1057" width="11" style="55" bestFit="1" customWidth="1"/>
    <col min="1058" max="1305" width="9.140625" style="55"/>
    <col min="1306" max="1306" width="21.7109375" style="55" bestFit="1" customWidth="1"/>
    <col min="1307" max="1307" width="10.140625" style="55" bestFit="1" customWidth="1"/>
    <col min="1308" max="1308" width="11" style="55" bestFit="1" customWidth="1"/>
    <col min="1309" max="1309" width="10.140625" style="55" bestFit="1" customWidth="1"/>
    <col min="1310" max="1310" width="10.85546875" style="55" bestFit="1" customWidth="1"/>
    <col min="1311" max="1311" width="9" style="55" bestFit="1" customWidth="1"/>
    <col min="1312" max="1312" width="9.5703125" style="55" bestFit="1" customWidth="1"/>
    <col min="1313" max="1313" width="11" style="55" bestFit="1" customWidth="1"/>
    <col min="1314" max="1561" width="9.140625" style="55"/>
    <col min="1562" max="1562" width="21.7109375" style="55" bestFit="1" customWidth="1"/>
    <col min="1563" max="1563" width="10.140625" style="55" bestFit="1" customWidth="1"/>
    <col min="1564" max="1564" width="11" style="55" bestFit="1" customWidth="1"/>
    <col min="1565" max="1565" width="10.140625" style="55" bestFit="1" customWidth="1"/>
    <col min="1566" max="1566" width="10.85546875" style="55" bestFit="1" customWidth="1"/>
    <col min="1567" max="1567" width="9" style="55" bestFit="1" customWidth="1"/>
    <col min="1568" max="1568" width="9.5703125" style="55" bestFit="1" customWidth="1"/>
    <col min="1569" max="1569" width="11" style="55" bestFit="1" customWidth="1"/>
    <col min="1570" max="1817" width="9.140625" style="55"/>
    <col min="1818" max="1818" width="21.7109375" style="55" bestFit="1" customWidth="1"/>
    <col min="1819" max="1819" width="10.140625" style="55" bestFit="1" customWidth="1"/>
    <col min="1820" max="1820" width="11" style="55" bestFit="1" customWidth="1"/>
    <col min="1821" max="1821" width="10.140625" style="55" bestFit="1" customWidth="1"/>
    <col min="1822" max="1822" width="10.85546875" style="55" bestFit="1" customWidth="1"/>
    <col min="1823" max="1823" width="9" style="55" bestFit="1" customWidth="1"/>
    <col min="1824" max="1824" width="9.5703125" style="55" bestFit="1" customWidth="1"/>
    <col min="1825" max="1825" width="11" style="55" bestFit="1" customWidth="1"/>
    <col min="1826" max="2073" width="9.140625" style="55"/>
    <col min="2074" max="2074" width="21.7109375" style="55" bestFit="1" customWidth="1"/>
    <col min="2075" max="2075" width="10.140625" style="55" bestFit="1" customWidth="1"/>
    <col min="2076" max="2076" width="11" style="55" bestFit="1" customWidth="1"/>
    <col min="2077" max="2077" width="10.140625" style="55" bestFit="1" customWidth="1"/>
    <col min="2078" max="2078" width="10.85546875" style="55" bestFit="1" customWidth="1"/>
    <col min="2079" max="2079" width="9" style="55" bestFit="1" customWidth="1"/>
    <col min="2080" max="2080" width="9.5703125" style="55" bestFit="1" customWidth="1"/>
    <col min="2081" max="2081" width="11" style="55" bestFit="1" customWidth="1"/>
    <col min="2082" max="2329" width="9.140625" style="55"/>
    <col min="2330" max="2330" width="21.7109375" style="55" bestFit="1" customWidth="1"/>
    <col min="2331" max="2331" width="10.140625" style="55" bestFit="1" customWidth="1"/>
    <col min="2332" max="2332" width="11" style="55" bestFit="1" customWidth="1"/>
    <col min="2333" max="2333" width="10.140625" style="55" bestFit="1" customWidth="1"/>
    <col min="2334" max="2334" width="10.85546875" style="55" bestFit="1" customWidth="1"/>
    <col min="2335" max="2335" width="9" style="55" bestFit="1" customWidth="1"/>
    <col min="2336" max="2336" width="9.5703125" style="55" bestFit="1" customWidth="1"/>
    <col min="2337" max="2337" width="11" style="55" bestFit="1" customWidth="1"/>
    <col min="2338" max="2585" width="9.140625" style="55"/>
    <col min="2586" max="2586" width="21.7109375" style="55" bestFit="1" customWidth="1"/>
    <col min="2587" max="2587" width="10.140625" style="55" bestFit="1" customWidth="1"/>
    <col min="2588" max="2588" width="11" style="55" bestFit="1" customWidth="1"/>
    <col min="2589" max="2589" width="10.140625" style="55" bestFit="1" customWidth="1"/>
    <col min="2590" max="2590" width="10.85546875" style="55" bestFit="1" customWidth="1"/>
    <col min="2591" max="2591" width="9" style="55" bestFit="1" customWidth="1"/>
    <col min="2592" max="2592" width="9.5703125" style="55" bestFit="1" customWidth="1"/>
    <col min="2593" max="2593" width="11" style="55" bestFit="1" customWidth="1"/>
    <col min="2594" max="2841" width="9.140625" style="55"/>
    <col min="2842" max="2842" width="21.7109375" style="55" bestFit="1" customWidth="1"/>
    <col min="2843" max="2843" width="10.140625" style="55" bestFit="1" customWidth="1"/>
    <col min="2844" max="2844" width="11" style="55" bestFit="1" customWidth="1"/>
    <col min="2845" max="2845" width="10.140625" style="55" bestFit="1" customWidth="1"/>
    <col min="2846" max="2846" width="10.85546875" style="55" bestFit="1" customWidth="1"/>
    <col min="2847" max="2847" width="9" style="55" bestFit="1" customWidth="1"/>
    <col min="2848" max="2848" width="9.5703125" style="55" bestFit="1" customWidth="1"/>
    <col min="2849" max="2849" width="11" style="55" bestFit="1" customWidth="1"/>
    <col min="2850" max="3097" width="9.140625" style="55"/>
    <col min="3098" max="3098" width="21.7109375" style="55" bestFit="1" customWidth="1"/>
    <col min="3099" max="3099" width="10.140625" style="55" bestFit="1" customWidth="1"/>
    <col min="3100" max="3100" width="11" style="55" bestFit="1" customWidth="1"/>
    <col min="3101" max="3101" width="10.140625" style="55" bestFit="1" customWidth="1"/>
    <col min="3102" max="3102" width="10.85546875" style="55" bestFit="1" customWidth="1"/>
    <col min="3103" max="3103" width="9" style="55" bestFit="1" customWidth="1"/>
    <col min="3104" max="3104" width="9.5703125" style="55" bestFit="1" customWidth="1"/>
    <col min="3105" max="3105" width="11" style="55" bestFit="1" customWidth="1"/>
    <col min="3106" max="3353" width="9.140625" style="55"/>
    <col min="3354" max="3354" width="21.7109375" style="55" bestFit="1" customWidth="1"/>
    <col min="3355" max="3355" width="10.140625" style="55" bestFit="1" customWidth="1"/>
    <col min="3356" max="3356" width="11" style="55" bestFit="1" customWidth="1"/>
    <col min="3357" max="3357" width="10.140625" style="55" bestFit="1" customWidth="1"/>
    <col min="3358" max="3358" width="10.85546875" style="55" bestFit="1" customWidth="1"/>
    <col min="3359" max="3359" width="9" style="55" bestFit="1" customWidth="1"/>
    <col min="3360" max="3360" width="9.5703125" style="55" bestFit="1" customWidth="1"/>
    <col min="3361" max="3361" width="11" style="55" bestFit="1" customWidth="1"/>
    <col min="3362" max="3609" width="9.140625" style="55"/>
    <col min="3610" max="3610" width="21.7109375" style="55" bestFit="1" customWidth="1"/>
    <col min="3611" max="3611" width="10.140625" style="55" bestFit="1" customWidth="1"/>
    <col min="3612" max="3612" width="11" style="55" bestFit="1" customWidth="1"/>
    <col min="3613" max="3613" width="10.140625" style="55" bestFit="1" customWidth="1"/>
    <col min="3614" max="3614" width="10.85546875" style="55" bestFit="1" customWidth="1"/>
    <col min="3615" max="3615" width="9" style="55" bestFit="1" customWidth="1"/>
    <col min="3616" max="3616" width="9.5703125" style="55" bestFit="1" customWidth="1"/>
    <col min="3617" max="3617" width="11" style="55" bestFit="1" customWidth="1"/>
    <col min="3618" max="3865" width="9.140625" style="55"/>
    <col min="3866" max="3866" width="21.7109375" style="55" bestFit="1" customWidth="1"/>
    <col min="3867" max="3867" width="10.140625" style="55" bestFit="1" customWidth="1"/>
    <col min="3868" max="3868" width="11" style="55" bestFit="1" customWidth="1"/>
    <col min="3869" max="3869" width="10.140625" style="55" bestFit="1" customWidth="1"/>
    <col min="3870" max="3870" width="10.85546875" style="55" bestFit="1" customWidth="1"/>
    <col min="3871" max="3871" width="9" style="55" bestFit="1" customWidth="1"/>
    <col min="3872" max="3872" width="9.5703125" style="55" bestFit="1" customWidth="1"/>
    <col min="3873" max="3873" width="11" style="55" bestFit="1" customWidth="1"/>
    <col min="3874" max="4121" width="9.140625" style="55"/>
    <col min="4122" max="4122" width="21.7109375" style="55" bestFit="1" customWidth="1"/>
    <col min="4123" max="4123" width="10.140625" style="55" bestFit="1" customWidth="1"/>
    <col min="4124" max="4124" width="11" style="55" bestFit="1" customWidth="1"/>
    <col min="4125" max="4125" width="10.140625" style="55" bestFit="1" customWidth="1"/>
    <col min="4126" max="4126" width="10.85546875" style="55" bestFit="1" customWidth="1"/>
    <col min="4127" max="4127" width="9" style="55" bestFit="1" customWidth="1"/>
    <col min="4128" max="4128" width="9.5703125" style="55" bestFit="1" customWidth="1"/>
    <col min="4129" max="4129" width="11" style="55" bestFit="1" customWidth="1"/>
    <col min="4130" max="4377" width="9.140625" style="55"/>
    <col min="4378" max="4378" width="21.7109375" style="55" bestFit="1" customWidth="1"/>
    <col min="4379" max="4379" width="10.140625" style="55" bestFit="1" customWidth="1"/>
    <col min="4380" max="4380" width="11" style="55" bestFit="1" customWidth="1"/>
    <col min="4381" max="4381" width="10.140625" style="55" bestFit="1" customWidth="1"/>
    <col min="4382" max="4382" width="10.85546875" style="55" bestFit="1" customWidth="1"/>
    <col min="4383" max="4383" width="9" style="55" bestFit="1" customWidth="1"/>
    <col min="4384" max="4384" width="9.5703125" style="55" bestFit="1" customWidth="1"/>
    <col min="4385" max="4385" width="11" style="55" bestFit="1" customWidth="1"/>
    <col min="4386" max="4633" width="9.140625" style="55"/>
    <col min="4634" max="4634" width="21.7109375" style="55" bestFit="1" customWidth="1"/>
    <col min="4635" max="4635" width="10.140625" style="55" bestFit="1" customWidth="1"/>
    <col min="4636" max="4636" width="11" style="55" bestFit="1" customWidth="1"/>
    <col min="4637" max="4637" width="10.140625" style="55" bestFit="1" customWidth="1"/>
    <col min="4638" max="4638" width="10.85546875" style="55" bestFit="1" customWidth="1"/>
    <col min="4639" max="4639" width="9" style="55" bestFit="1" customWidth="1"/>
    <col min="4640" max="4640" width="9.5703125" style="55" bestFit="1" customWidth="1"/>
    <col min="4641" max="4641" width="11" style="55" bestFit="1" customWidth="1"/>
    <col min="4642" max="4889" width="9.140625" style="55"/>
    <col min="4890" max="4890" width="21.7109375" style="55" bestFit="1" customWidth="1"/>
    <col min="4891" max="4891" width="10.140625" style="55" bestFit="1" customWidth="1"/>
    <col min="4892" max="4892" width="11" style="55" bestFit="1" customWidth="1"/>
    <col min="4893" max="4893" width="10.140625" style="55" bestFit="1" customWidth="1"/>
    <col min="4894" max="4894" width="10.85546875" style="55" bestFit="1" customWidth="1"/>
    <col min="4895" max="4895" width="9" style="55" bestFit="1" customWidth="1"/>
    <col min="4896" max="4896" width="9.5703125" style="55" bestFit="1" customWidth="1"/>
    <col min="4897" max="4897" width="11" style="55" bestFit="1" customWidth="1"/>
    <col min="4898" max="5145" width="9.140625" style="55"/>
    <col min="5146" max="5146" width="21.7109375" style="55" bestFit="1" customWidth="1"/>
    <col min="5147" max="5147" width="10.140625" style="55" bestFit="1" customWidth="1"/>
    <col min="5148" max="5148" width="11" style="55" bestFit="1" customWidth="1"/>
    <col min="5149" max="5149" width="10.140625" style="55" bestFit="1" customWidth="1"/>
    <col min="5150" max="5150" width="10.85546875" style="55" bestFit="1" customWidth="1"/>
    <col min="5151" max="5151" width="9" style="55" bestFit="1" customWidth="1"/>
    <col min="5152" max="5152" width="9.5703125" style="55" bestFit="1" customWidth="1"/>
    <col min="5153" max="5153" width="11" style="55" bestFit="1" customWidth="1"/>
    <col min="5154" max="5401" width="9.140625" style="55"/>
    <col min="5402" max="5402" width="21.7109375" style="55" bestFit="1" customWidth="1"/>
    <col min="5403" max="5403" width="10.140625" style="55" bestFit="1" customWidth="1"/>
    <col min="5404" max="5404" width="11" style="55" bestFit="1" customWidth="1"/>
    <col min="5405" max="5405" width="10.140625" style="55" bestFit="1" customWidth="1"/>
    <col min="5406" max="5406" width="10.85546875" style="55" bestFit="1" customWidth="1"/>
    <col min="5407" max="5407" width="9" style="55" bestFit="1" customWidth="1"/>
    <col min="5408" max="5408" width="9.5703125" style="55" bestFit="1" customWidth="1"/>
    <col min="5409" max="5409" width="11" style="55" bestFit="1" customWidth="1"/>
    <col min="5410" max="5657" width="9.140625" style="55"/>
    <col min="5658" max="5658" width="21.7109375" style="55" bestFit="1" customWidth="1"/>
    <col min="5659" max="5659" width="10.140625" style="55" bestFit="1" customWidth="1"/>
    <col min="5660" max="5660" width="11" style="55" bestFit="1" customWidth="1"/>
    <col min="5661" max="5661" width="10.140625" style="55" bestFit="1" customWidth="1"/>
    <col min="5662" max="5662" width="10.85546875" style="55" bestFit="1" customWidth="1"/>
    <col min="5663" max="5663" width="9" style="55" bestFit="1" customWidth="1"/>
    <col min="5664" max="5664" width="9.5703125" style="55" bestFit="1" customWidth="1"/>
    <col min="5665" max="5665" width="11" style="55" bestFit="1" customWidth="1"/>
    <col min="5666" max="5913" width="9.140625" style="55"/>
    <col min="5914" max="5914" width="21.7109375" style="55" bestFit="1" customWidth="1"/>
    <col min="5915" max="5915" width="10.140625" style="55" bestFit="1" customWidth="1"/>
    <col min="5916" max="5916" width="11" style="55" bestFit="1" customWidth="1"/>
    <col min="5917" max="5917" width="10.140625" style="55" bestFit="1" customWidth="1"/>
    <col min="5918" max="5918" width="10.85546875" style="55" bestFit="1" customWidth="1"/>
    <col min="5919" max="5919" width="9" style="55" bestFit="1" customWidth="1"/>
    <col min="5920" max="5920" width="9.5703125" style="55" bestFit="1" customWidth="1"/>
    <col min="5921" max="5921" width="11" style="55" bestFit="1" customWidth="1"/>
    <col min="5922" max="6169" width="9.140625" style="55"/>
    <col min="6170" max="6170" width="21.7109375" style="55" bestFit="1" customWidth="1"/>
    <col min="6171" max="6171" width="10.140625" style="55" bestFit="1" customWidth="1"/>
    <col min="6172" max="6172" width="11" style="55" bestFit="1" customWidth="1"/>
    <col min="6173" max="6173" width="10.140625" style="55" bestFit="1" customWidth="1"/>
    <col min="6174" max="6174" width="10.85546875" style="55" bestFit="1" customWidth="1"/>
    <col min="6175" max="6175" width="9" style="55" bestFit="1" customWidth="1"/>
    <col min="6176" max="6176" width="9.5703125" style="55" bestFit="1" customWidth="1"/>
    <col min="6177" max="6177" width="11" style="55" bestFit="1" customWidth="1"/>
    <col min="6178" max="6425" width="9.140625" style="55"/>
    <col min="6426" max="6426" width="21.7109375" style="55" bestFit="1" customWidth="1"/>
    <col min="6427" max="6427" width="10.140625" style="55" bestFit="1" customWidth="1"/>
    <col min="6428" max="6428" width="11" style="55" bestFit="1" customWidth="1"/>
    <col min="6429" max="6429" width="10.140625" style="55" bestFit="1" customWidth="1"/>
    <col min="6430" max="6430" width="10.85546875" style="55" bestFit="1" customWidth="1"/>
    <col min="6431" max="6431" width="9" style="55" bestFit="1" customWidth="1"/>
    <col min="6432" max="6432" width="9.5703125" style="55" bestFit="1" customWidth="1"/>
    <col min="6433" max="6433" width="11" style="55" bestFit="1" customWidth="1"/>
    <col min="6434" max="6681" width="9.140625" style="55"/>
    <col min="6682" max="6682" width="21.7109375" style="55" bestFit="1" customWidth="1"/>
    <col min="6683" max="6683" width="10.140625" style="55" bestFit="1" customWidth="1"/>
    <col min="6684" max="6684" width="11" style="55" bestFit="1" customWidth="1"/>
    <col min="6685" max="6685" width="10.140625" style="55" bestFit="1" customWidth="1"/>
    <col min="6686" max="6686" width="10.85546875" style="55" bestFit="1" customWidth="1"/>
    <col min="6687" max="6687" width="9" style="55" bestFit="1" customWidth="1"/>
    <col min="6688" max="6688" width="9.5703125" style="55" bestFit="1" customWidth="1"/>
    <col min="6689" max="6689" width="11" style="55" bestFit="1" customWidth="1"/>
    <col min="6690" max="6937" width="9.140625" style="55"/>
    <col min="6938" max="6938" width="21.7109375" style="55" bestFit="1" customWidth="1"/>
    <col min="6939" max="6939" width="10.140625" style="55" bestFit="1" customWidth="1"/>
    <col min="6940" max="6940" width="11" style="55" bestFit="1" customWidth="1"/>
    <col min="6941" max="6941" width="10.140625" style="55" bestFit="1" customWidth="1"/>
    <col min="6942" max="6942" width="10.85546875" style="55" bestFit="1" customWidth="1"/>
    <col min="6943" max="6943" width="9" style="55" bestFit="1" customWidth="1"/>
    <col min="6944" max="6944" width="9.5703125" style="55" bestFit="1" customWidth="1"/>
    <col min="6945" max="6945" width="11" style="55" bestFit="1" customWidth="1"/>
    <col min="6946" max="7193" width="9.140625" style="55"/>
    <col min="7194" max="7194" width="21.7109375" style="55" bestFit="1" customWidth="1"/>
    <col min="7195" max="7195" width="10.140625" style="55" bestFit="1" customWidth="1"/>
    <col min="7196" max="7196" width="11" style="55" bestFit="1" customWidth="1"/>
    <col min="7197" max="7197" width="10.140625" style="55" bestFit="1" customWidth="1"/>
    <col min="7198" max="7198" width="10.85546875" style="55" bestFit="1" customWidth="1"/>
    <col min="7199" max="7199" width="9" style="55" bestFit="1" customWidth="1"/>
    <col min="7200" max="7200" width="9.5703125" style="55" bestFit="1" customWidth="1"/>
    <col min="7201" max="7201" width="11" style="55" bestFit="1" customWidth="1"/>
    <col min="7202" max="7449" width="9.140625" style="55"/>
    <col min="7450" max="7450" width="21.7109375" style="55" bestFit="1" customWidth="1"/>
    <col min="7451" max="7451" width="10.140625" style="55" bestFit="1" customWidth="1"/>
    <col min="7452" max="7452" width="11" style="55" bestFit="1" customWidth="1"/>
    <col min="7453" max="7453" width="10.140625" style="55" bestFit="1" customWidth="1"/>
    <col min="7454" max="7454" width="10.85546875" style="55" bestFit="1" customWidth="1"/>
    <col min="7455" max="7455" width="9" style="55" bestFit="1" customWidth="1"/>
    <col min="7456" max="7456" width="9.5703125" style="55" bestFit="1" customWidth="1"/>
    <col min="7457" max="7457" width="11" style="55" bestFit="1" customWidth="1"/>
    <col min="7458" max="7705" width="9.140625" style="55"/>
    <col min="7706" max="7706" width="21.7109375" style="55" bestFit="1" customWidth="1"/>
    <col min="7707" max="7707" width="10.140625" style="55" bestFit="1" customWidth="1"/>
    <col min="7708" max="7708" width="11" style="55" bestFit="1" customWidth="1"/>
    <col min="7709" max="7709" width="10.140625" style="55" bestFit="1" customWidth="1"/>
    <col min="7710" max="7710" width="10.85546875" style="55" bestFit="1" customWidth="1"/>
    <col min="7711" max="7711" width="9" style="55" bestFit="1" customWidth="1"/>
    <col min="7712" max="7712" width="9.5703125" style="55" bestFit="1" customWidth="1"/>
    <col min="7713" max="7713" width="11" style="55" bestFit="1" customWidth="1"/>
    <col min="7714" max="7961" width="9.140625" style="55"/>
    <col min="7962" max="7962" width="21.7109375" style="55" bestFit="1" customWidth="1"/>
    <col min="7963" max="7963" width="10.140625" style="55" bestFit="1" customWidth="1"/>
    <col min="7964" max="7964" width="11" style="55" bestFit="1" customWidth="1"/>
    <col min="7965" max="7965" width="10.140625" style="55" bestFit="1" customWidth="1"/>
    <col min="7966" max="7966" width="10.85546875" style="55" bestFit="1" customWidth="1"/>
    <col min="7967" max="7967" width="9" style="55" bestFit="1" customWidth="1"/>
    <col min="7968" max="7968" width="9.5703125" style="55" bestFit="1" customWidth="1"/>
    <col min="7969" max="7969" width="11" style="55" bestFit="1" customWidth="1"/>
    <col min="7970" max="8217" width="9.140625" style="55"/>
    <col min="8218" max="8218" width="21.7109375" style="55" bestFit="1" customWidth="1"/>
    <col min="8219" max="8219" width="10.140625" style="55" bestFit="1" customWidth="1"/>
    <col min="8220" max="8220" width="11" style="55" bestFit="1" customWidth="1"/>
    <col min="8221" max="8221" width="10.140625" style="55" bestFit="1" customWidth="1"/>
    <col min="8222" max="8222" width="10.85546875" style="55" bestFit="1" customWidth="1"/>
    <col min="8223" max="8223" width="9" style="55" bestFit="1" customWidth="1"/>
    <col min="8224" max="8224" width="9.5703125" style="55" bestFit="1" customWidth="1"/>
    <col min="8225" max="8225" width="11" style="55" bestFit="1" customWidth="1"/>
    <col min="8226" max="8473" width="9.140625" style="55"/>
    <col min="8474" max="8474" width="21.7109375" style="55" bestFit="1" customWidth="1"/>
    <col min="8475" max="8475" width="10.140625" style="55" bestFit="1" customWidth="1"/>
    <col min="8476" max="8476" width="11" style="55" bestFit="1" customWidth="1"/>
    <col min="8477" max="8477" width="10.140625" style="55" bestFit="1" customWidth="1"/>
    <col min="8478" max="8478" width="10.85546875" style="55" bestFit="1" customWidth="1"/>
    <col min="8479" max="8479" width="9" style="55" bestFit="1" customWidth="1"/>
    <col min="8480" max="8480" width="9.5703125" style="55" bestFit="1" customWidth="1"/>
    <col min="8481" max="8481" width="11" style="55" bestFit="1" customWidth="1"/>
    <col min="8482" max="8729" width="9.140625" style="55"/>
    <col min="8730" max="8730" width="21.7109375" style="55" bestFit="1" customWidth="1"/>
    <col min="8731" max="8731" width="10.140625" style="55" bestFit="1" customWidth="1"/>
    <col min="8732" max="8732" width="11" style="55" bestFit="1" customWidth="1"/>
    <col min="8733" max="8733" width="10.140625" style="55" bestFit="1" customWidth="1"/>
    <col min="8734" max="8734" width="10.85546875" style="55" bestFit="1" customWidth="1"/>
    <col min="8735" max="8735" width="9" style="55" bestFit="1" customWidth="1"/>
    <col min="8736" max="8736" width="9.5703125" style="55" bestFit="1" customWidth="1"/>
    <col min="8737" max="8737" width="11" style="55" bestFit="1" customWidth="1"/>
    <col min="8738" max="8985" width="9.140625" style="55"/>
    <col min="8986" max="8986" width="21.7109375" style="55" bestFit="1" customWidth="1"/>
    <col min="8987" max="8987" width="10.140625" style="55" bestFit="1" customWidth="1"/>
    <col min="8988" max="8988" width="11" style="55" bestFit="1" customWidth="1"/>
    <col min="8989" max="8989" width="10.140625" style="55" bestFit="1" customWidth="1"/>
    <col min="8990" max="8990" width="10.85546875" style="55" bestFit="1" customWidth="1"/>
    <col min="8991" max="8991" width="9" style="55" bestFit="1" customWidth="1"/>
    <col min="8992" max="8992" width="9.5703125" style="55" bestFit="1" customWidth="1"/>
    <col min="8993" max="8993" width="11" style="55" bestFit="1" customWidth="1"/>
    <col min="8994" max="9241" width="9.140625" style="55"/>
    <col min="9242" max="9242" width="21.7109375" style="55" bestFit="1" customWidth="1"/>
    <col min="9243" max="9243" width="10.140625" style="55" bestFit="1" customWidth="1"/>
    <col min="9244" max="9244" width="11" style="55" bestFit="1" customWidth="1"/>
    <col min="9245" max="9245" width="10.140625" style="55" bestFit="1" customWidth="1"/>
    <col min="9246" max="9246" width="10.85546875" style="55" bestFit="1" customWidth="1"/>
    <col min="9247" max="9247" width="9" style="55" bestFit="1" customWidth="1"/>
    <col min="9248" max="9248" width="9.5703125" style="55" bestFit="1" customWidth="1"/>
    <col min="9249" max="9249" width="11" style="55" bestFit="1" customWidth="1"/>
    <col min="9250" max="9497" width="9.140625" style="55"/>
    <col min="9498" max="9498" width="21.7109375" style="55" bestFit="1" customWidth="1"/>
    <col min="9499" max="9499" width="10.140625" style="55" bestFit="1" customWidth="1"/>
    <col min="9500" max="9500" width="11" style="55" bestFit="1" customWidth="1"/>
    <col min="9501" max="9501" width="10.140625" style="55" bestFit="1" customWidth="1"/>
    <col min="9502" max="9502" width="10.85546875" style="55" bestFit="1" customWidth="1"/>
    <col min="9503" max="9503" width="9" style="55" bestFit="1" customWidth="1"/>
    <col min="9504" max="9504" width="9.5703125" style="55" bestFit="1" customWidth="1"/>
    <col min="9505" max="9505" width="11" style="55" bestFit="1" customWidth="1"/>
    <col min="9506" max="9753" width="9.140625" style="55"/>
    <col min="9754" max="9754" width="21.7109375" style="55" bestFit="1" customWidth="1"/>
    <col min="9755" max="9755" width="10.140625" style="55" bestFit="1" customWidth="1"/>
    <col min="9756" max="9756" width="11" style="55" bestFit="1" customWidth="1"/>
    <col min="9757" max="9757" width="10.140625" style="55" bestFit="1" customWidth="1"/>
    <col min="9758" max="9758" width="10.85546875" style="55" bestFit="1" customWidth="1"/>
    <col min="9759" max="9759" width="9" style="55" bestFit="1" customWidth="1"/>
    <col min="9760" max="9760" width="9.5703125" style="55" bestFit="1" customWidth="1"/>
    <col min="9761" max="9761" width="11" style="55" bestFit="1" customWidth="1"/>
    <col min="9762" max="10009" width="9.140625" style="55"/>
    <col min="10010" max="10010" width="21.7109375" style="55" bestFit="1" customWidth="1"/>
    <col min="10011" max="10011" width="10.140625" style="55" bestFit="1" customWidth="1"/>
    <col min="10012" max="10012" width="11" style="55" bestFit="1" customWidth="1"/>
    <col min="10013" max="10013" width="10.140625" style="55" bestFit="1" customWidth="1"/>
    <col min="10014" max="10014" width="10.85546875" style="55" bestFit="1" customWidth="1"/>
    <col min="10015" max="10015" width="9" style="55" bestFit="1" customWidth="1"/>
    <col min="10016" max="10016" width="9.5703125" style="55" bestFit="1" customWidth="1"/>
    <col min="10017" max="10017" width="11" style="55" bestFit="1" customWidth="1"/>
    <col min="10018" max="10265" width="9.140625" style="55"/>
    <col min="10266" max="10266" width="21.7109375" style="55" bestFit="1" customWidth="1"/>
    <col min="10267" max="10267" width="10.140625" style="55" bestFit="1" customWidth="1"/>
    <col min="10268" max="10268" width="11" style="55" bestFit="1" customWidth="1"/>
    <col min="10269" max="10269" width="10.140625" style="55" bestFit="1" customWidth="1"/>
    <col min="10270" max="10270" width="10.85546875" style="55" bestFit="1" customWidth="1"/>
    <col min="10271" max="10271" width="9" style="55" bestFit="1" customWidth="1"/>
    <col min="10272" max="10272" width="9.5703125" style="55" bestFit="1" customWidth="1"/>
    <col min="10273" max="10273" width="11" style="55" bestFit="1" customWidth="1"/>
    <col min="10274" max="10521" width="9.140625" style="55"/>
    <col min="10522" max="10522" width="21.7109375" style="55" bestFit="1" customWidth="1"/>
    <col min="10523" max="10523" width="10.140625" style="55" bestFit="1" customWidth="1"/>
    <col min="10524" max="10524" width="11" style="55" bestFit="1" customWidth="1"/>
    <col min="10525" max="10525" width="10.140625" style="55" bestFit="1" customWidth="1"/>
    <col min="10526" max="10526" width="10.85546875" style="55" bestFit="1" customWidth="1"/>
    <col min="10527" max="10527" width="9" style="55" bestFit="1" customWidth="1"/>
    <col min="10528" max="10528" width="9.5703125" style="55" bestFit="1" customWidth="1"/>
    <col min="10529" max="10529" width="11" style="55" bestFit="1" customWidth="1"/>
    <col min="10530" max="10777" width="9.140625" style="55"/>
    <col min="10778" max="10778" width="21.7109375" style="55" bestFit="1" customWidth="1"/>
    <col min="10779" max="10779" width="10.140625" style="55" bestFit="1" customWidth="1"/>
    <col min="10780" max="10780" width="11" style="55" bestFit="1" customWidth="1"/>
    <col min="10781" max="10781" width="10.140625" style="55" bestFit="1" customWidth="1"/>
    <col min="10782" max="10782" width="10.85546875" style="55" bestFit="1" customWidth="1"/>
    <col min="10783" max="10783" width="9" style="55" bestFit="1" customWidth="1"/>
    <col min="10784" max="10784" width="9.5703125" style="55" bestFit="1" customWidth="1"/>
    <col min="10785" max="10785" width="11" style="55" bestFit="1" customWidth="1"/>
    <col min="10786" max="11033" width="9.140625" style="55"/>
    <col min="11034" max="11034" width="21.7109375" style="55" bestFit="1" customWidth="1"/>
    <col min="11035" max="11035" width="10.140625" style="55" bestFit="1" customWidth="1"/>
    <col min="11036" max="11036" width="11" style="55" bestFit="1" customWidth="1"/>
    <col min="11037" max="11037" width="10.140625" style="55" bestFit="1" customWidth="1"/>
    <col min="11038" max="11038" width="10.85546875" style="55" bestFit="1" customWidth="1"/>
    <col min="11039" max="11039" width="9" style="55" bestFit="1" customWidth="1"/>
    <col min="11040" max="11040" width="9.5703125" style="55" bestFit="1" customWidth="1"/>
    <col min="11041" max="11041" width="11" style="55" bestFit="1" customWidth="1"/>
    <col min="11042" max="11289" width="9.140625" style="55"/>
    <col min="11290" max="11290" width="21.7109375" style="55" bestFit="1" customWidth="1"/>
    <col min="11291" max="11291" width="10.140625" style="55" bestFit="1" customWidth="1"/>
    <col min="11292" max="11292" width="11" style="55" bestFit="1" customWidth="1"/>
    <col min="11293" max="11293" width="10.140625" style="55" bestFit="1" customWidth="1"/>
    <col min="11294" max="11294" width="10.85546875" style="55" bestFit="1" customWidth="1"/>
    <col min="11295" max="11295" width="9" style="55" bestFit="1" customWidth="1"/>
    <col min="11296" max="11296" width="9.5703125" style="55" bestFit="1" customWidth="1"/>
    <col min="11297" max="11297" width="11" style="55" bestFit="1" customWidth="1"/>
    <col min="11298" max="11545" width="9.140625" style="55"/>
    <col min="11546" max="11546" width="21.7109375" style="55" bestFit="1" customWidth="1"/>
    <col min="11547" max="11547" width="10.140625" style="55" bestFit="1" customWidth="1"/>
    <col min="11548" max="11548" width="11" style="55" bestFit="1" customWidth="1"/>
    <col min="11549" max="11549" width="10.140625" style="55" bestFit="1" customWidth="1"/>
    <col min="11550" max="11550" width="10.85546875" style="55" bestFit="1" customWidth="1"/>
    <col min="11551" max="11551" width="9" style="55" bestFit="1" customWidth="1"/>
    <col min="11552" max="11552" width="9.5703125" style="55" bestFit="1" customWidth="1"/>
    <col min="11553" max="11553" width="11" style="55" bestFit="1" customWidth="1"/>
    <col min="11554" max="11801" width="9.140625" style="55"/>
    <col min="11802" max="11802" width="21.7109375" style="55" bestFit="1" customWidth="1"/>
    <col min="11803" max="11803" width="10.140625" style="55" bestFit="1" customWidth="1"/>
    <col min="11804" max="11804" width="11" style="55" bestFit="1" customWidth="1"/>
    <col min="11805" max="11805" width="10.140625" style="55" bestFit="1" customWidth="1"/>
    <col min="11806" max="11806" width="10.85546875" style="55" bestFit="1" customWidth="1"/>
    <col min="11807" max="11807" width="9" style="55" bestFit="1" customWidth="1"/>
    <col min="11808" max="11808" width="9.5703125" style="55" bestFit="1" customWidth="1"/>
    <col min="11809" max="11809" width="11" style="55" bestFit="1" customWidth="1"/>
    <col min="11810" max="12057" width="9.140625" style="55"/>
    <col min="12058" max="12058" width="21.7109375" style="55" bestFit="1" customWidth="1"/>
    <col min="12059" max="12059" width="10.140625" style="55" bestFit="1" customWidth="1"/>
    <col min="12060" max="12060" width="11" style="55" bestFit="1" customWidth="1"/>
    <col min="12061" max="12061" width="10.140625" style="55" bestFit="1" customWidth="1"/>
    <col min="12062" max="12062" width="10.85546875" style="55" bestFit="1" customWidth="1"/>
    <col min="12063" max="12063" width="9" style="55" bestFit="1" customWidth="1"/>
    <col min="12064" max="12064" width="9.5703125" style="55" bestFit="1" customWidth="1"/>
    <col min="12065" max="12065" width="11" style="55" bestFit="1" customWidth="1"/>
    <col min="12066" max="12313" width="9.140625" style="55"/>
    <col min="12314" max="12314" width="21.7109375" style="55" bestFit="1" customWidth="1"/>
    <col min="12315" max="12315" width="10.140625" style="55" bestFit="1" customWidth="1"/>
    <col min="12316" max="12316" width="11" style="55" bestFit="1" customWidth="1"/>
    <col min="12317" max="12317" width="10.140625" style="55" bestFit="1" customWidth="1"/>
    <col min="12318" max="12318" width="10.85546875" style="55" bestFit="1" customWidth="1"/>
    <col min="12319" max="12319" width="9" style="55" bestFit="1" customWidth="1"/>
    <col min="12320" max="12320" width="9.5703125" style="55" bestFit="1" customWidth="1"/>
    <col min="12321" max="12321" width="11" style="55" bestFit="1" customWidth="1"/>
    <col min="12322" max="12569" width="9.140625" style="55"/>
    <col min="12570" max="12570" width="21.7109375" style="55" bestFit="1" customWidth="1"/>
    <col min="12571" max="12571" width="10.140625" style="55" bestFit="1" customWidth="1"/>
    <col min="12572" max="12572" width="11" style="55" bestFit="1" customWidth="1"/>
    <col min="12573" max="12573" width="10.140625" style="55" bestFit="1" customWidth="1"/>
    <col min="12574" max="12574" width="10.85546875" style="55" bestFit="1" customWidth="1"/>
    <col min="12575" max="12575" width="9" style="55" bestFit="1" customWidth="1"/>
    <col min="12576" max="12576" width="9.5703125" style="55" bestFit="1" customWidth="1"/>
    <col min="12577" max="12577" width="11" style="55" bestFit="1" customWidth="1"/>
    <col min="12578" max="12825" width="9.140625" style="55"/>
    <col min="12826" max="12826" width="21.7109375" style="55" bestFit="1" customWidth="1"/>
    <col min="12827" max="12827" width="10.140625" style="55" bestFit="1" customWidth="1"/>
    <col min="12828" max="12828" width="11" style="55" bestFit="1" customWidth="1"/>
    <col min="12829" max="12829" width="10.140625" style="55" bestFit="1" customWidth="1"/>
    <col min="12830" max="12830" width="10.85546875" style="55" bestFit="1" customWidth="1"/>
    <col min="12831" max="12831" width="9" style="55" bestFit="1" customWidth="1"/>
    <col min="12832" max="12832" width="9.5703125" style="55" bestFit="1" customWidth="1"/>
    <col min="12833" max="12833" width="11" style="55" bestFit="1" customWidth="1"/>
    <col min="12834" max="13081" width="9.140625" style="55"/>
    <col min="13082" max="13082" width="21.7109375" style="55" bestFit="1" customWidth="1"/>
    <col min="13083" max="13083" width="10.140625" style="55" bestFit="1" customWidth="1"/>
    <col min="13084" max="13084" width="11" style="55" bestFit="1" customWidth="1"/>
    <col min="13085" max="13085" width="10.140625" style="55" bestFit="1" customWidth="1"/>
    <col min="13086" max="13086" width="10.85546875" style="55" bestFit="1" customWidth="1"/>
    <col min="13087" max="13087" width="9" style="55" bestFit="1" customWidth="1"/>
    <col min="13088" max="13088" width="9.5703125" style="55" bestFit="1" customWidth="1"/>
    <col min="13089" max="13089" width="11" style="55" bestFit="1" customWidth="1"/>
    <col min="13090" max="13337" width="9.140625" style="55"/>
    <col min="13338" max="13338" width="21.7109375" style="55" bestFit="1" customWidth="1"/>
    <col min="13339" max="13339" width="10.140625" style="55" bestFit="1" customWidth="1"/>
    <col min="13340" max="13340" width="11" style="55" bestFit="1" customWidth="1"/>
    <col min="13341" max="13341" width="10.140625" style="55" bestFit="1" customWidth="1"/>
    <col min="13342" max="13342" width="10.85546875" style="55" bestFit="1" customWidth="1"/>
    <col min="13343" max="13343" width="9" style="55" bestFit="1" customWidth="1"/>
    <col min="13344" max="13344" width="9.5703125" style="55" bestFit="1" customWidth="1"/>
    <col min="13345" max="13345" width="11" style="55" bestFit="1" customWidth="1"/>
    <col min="13346" max="13593" width="9.140625" style="55"/>
    <col min="13594" max="13594" width="21.7109375" style="55" bestFit="1" customWidth="1"/>
    <col min="13595" max="13595" width="10.140625" style="55" bestFit="1" customWidth="1"/>
    <col min="13596" max="13596" width="11" style="55" bestFit="1" customWidth="1"/>
    <col min="13597" max="13597" width="10.140625" style="55" bestFit="1" customWidth="1"/>
    <col min="13598" max="13598" width="10.85546875" style="55" bestFit="1" customWidth="1"/>
    <col min="13599" max="13599" width="9" style="55" bestFit="1" customWidth="1"/>
    <col min="13600" max="13600" width="9.5703125" style="55" bestFit="1" customWidth="1"/>
    <col min="13601" max="13601" width="11" style="55" bestFit="1" customWidth="1"/>
    <col min="13602" max="13849" width="9.140625" style="55"/>
    <col min="13850" max="13850" width="21.7109375" style="55" bestFit="1" customWidth="1"/>
    <col min="13851" max="13851" width="10.140625" style="55" bestFit="1" customWidth="1"/>
    <col min="13852" max="13852" width="11" style="55" bestFit="1" customWidth="1"/>
    <col min="13853" max="13853" width="10.140625" style="55" bestFit="1" customWidth="1"/>
    <col min="13854" max="13854" width="10.85546875" style="55" bestFit="1" customWidth="1"/>
    <col min="13855" max="13855" width="9" style="55" bestFit="1" customWidth="1"/>
    <col min="13856" max="13856" width="9.5703125" style="55" bestFit="1" customWidth="1"/>
    <col min="13857" max="13857" width="11" style="55" bestFit="1" customWidth="1"/>
    <col min="13858" max="14105" width="9.140625" style="55"/>
    <col min="14106" max="14106" width="21.7109375" style="55" bestFit="1" customWidth="1"/>
    <col min="14107" max="14107" width="10.140625" style="55" bestFit="1" customWidth="1"/>
    <col min="14108" max="14108" width="11" style="55" bestFit="1" customWidth="1"/>
    <col min="14109" max="14109" width="10.140625" style="55" bestFit="1" customWidth="1"/>
    <col min="14110" max="14110" width="10.85546875" style="55" bestFit="1" customWidth="1"/>
    <col min="14111" max="14111" width="9" style="55" bestFit="1" customWidth="1"/>
    <col min="14112" max="14112" width="9.5703125" style="55" bestFit="1" customWidth="1"/>
    <col min="14113" max="14113" width="11" style="55" bestFit="1" customWidth="1"/>
    <col min="14114" max="14361" width="9.140625" style="55"/>
    <col min="14362" max="14362" width="21.7109375" style="55" bestFit="1" customWidth="1"/>
    <col min="14363" max="14363" width="10.140625" style="55" bestFit="1" customWidth="1"/>
    <col min="14364" max="14364" width="11" style="55" bestFit="1" customWidth="1"/>
    <col min="14365" max="14365" width="10.140625" style="55" bestFit="1" customWidth="1"/>
    <col min="14366" max="14366" width="10.85546875" style="55" bestFit="1" customWidth="1"/>
    <col min="14367" max="14367" width="9" style="55" bestFit="1" customWidth="1"/>
    <col min="14368" max="14368" width="9.5703125" style="55" bestFit="1" customWidth="1"/>
    <col min="14369" max="14369" width="11" style="55" bestFit="1" customWidth="1"/>
    <col min="14370" max="14617" width="9.140625" style="55"/>
    <col min="14618" max="14618" width="21.7109375" style="55" bestFit="1" customWidth="1"/>
    <col min="14619" max="14619" width="10.140625" style="55" bestFit="1" customWidth="1"/>
    <col min="14620" max="14620" width="11" style="55" bestFit="1" customWidth="1"/>
    <col min="14621" max="14621" width="10.140625" style="55" bestFit="1" customWidth="1"/>
    <col min="14622" max="14622" width="10.85546875" style="55" bestFit="1" customWidth="1"/>
    <col min="14623" max="14623" width="9" style="55" bestFit="1" customWidth="1"/>
    <col min="14624" max="14624" width="9.5703125" style="55" bestFit="1" customWidth="1"/>
    <col min="14625" max="14625" width="11" style="55" bestFit="1" customWidth="1"/>
    <col min="14626" max="14873" width="9.140625" style="55"/>
    <col min="14874" max="14874" width="21.7109375" style="55" bestFit="1" customWidth="1"/>
    <col min="14875" max="14875" width="10.140625" style="55" bestFit="1" customWidth="1"/>
    <col min="14876" max="14876" width="11" style="55" bestFit="1" customWidth="1"/>
    <col min="14877" max="14877" width="10.140625" style="55" bestFit="1" customWidth="1"/>
    <col min="14878" max="14878" width="10.85546875" style="55" bestFit="1" customWidth="1"/>
    <col min="14879" max="14879" width="9" style="55" bestFit="1" customWidth="1"/>
    <col min="14880" max="14880" width="9.5703125" style="55" bestFit="1" customWidth="1"/>
    <col min="14881" max="14881" width="11" style="55" bestFit="1" customWidth="1"/>
    <col min="14882" max="15129" width="9.140625" style="55"/>
    <col min="15130" max="15130" width="21.7109375" style="55" bestFit="1" customWidth="1"/>
    <col min="15131" max="15131" width="10.140625" style="55" bestFit="1" customWidth="1"/>
    <col min="15132" max="15132" width="11" style="55" bestFit="1" customWidth="1"/>
    <col min="15133" max="15133" width="10.140625" style="55" bestFit="1" customWidth="1"/>
    <col min="15134" max="15134" width="10.85546875" style="55" bestFit="1" customWidth="1"/>
    <col min="15135" max="15135" width="9" style="55" bestFit="1" customWidth="1"/>
    <col min="15136" max="15136" width="9.5703125" style="55" bestFit="1" customWidth="1"/>
    <col min="15137" max="15137" width="11" style="55" bestFit="1" customWidth="1"/>
    <col min="15138" max="15385" width="9.140625" style="55"/>
    <col min="15386" max="15386" width="21.7109375" style="55" bestFit="1" customWidth="1"/>
    <col min="15387" max="15387" width="10.140625" style="55" bestFit="1" customWidth="1"/>
    <col min="15388" max="15388" width="11" style="55" bestFit="1" customWidth="1"/>
    <col min="15389" max="15389" width="10.140625" style="55" bestFit="1" customWidth="1"/>
    <col min="15390" max="15390" width="10.85546875" style="55" bestFit="1" customWidth="1"/>
    <col min="15391" max="15391" width="9" style="55" bestFit="1" customWidth="1"/>
    <col min="15392" max="15392" width="9.5703125" style="55" bestFit="1" customWidth="1"/>
    <col min="15393" max="15393" width="11" style="55" bestFit="1" customWidth="1"/>
    <col min="15394" max="15641" width="9.140625" style="55"/>
    <col min="15642" max="15642" width="21.7109375" style="55" bestFit="1" customWidth="1"/>
    <col min="15643" max="15643" width="10.140625" style="55" bestFit="1" customWidth="1"/>
    <col min="15644" max="15644" width="11" style="55" bestFit="1" customWidth="1"/>
    <col min="15645" max="15645" width="10.140625" style="55" bestFit="1" customWidth="1"/>
    <col min="15646" max="15646" width="10.85546875" style="55" bestFit="1" customWidth="1"/>
    <col min="15647" max="15647" width="9" style="55" bestFit="1" customWidth="1"/>
    <col min="15648" max="15648" width="9.5703125" style="55" bestFit="1" customWidth="1"/>
    <col min="15649" max="15649" width="11" style="55" bestFit="1" customWidth="1"/>
    <col min="15650" max="15897" width="9.140625" style="55"/>
    <col min="15898" max="15898" width="21.7109375" style="55" bestFit="1" customWidth="1"/>
    <col min="15899" max="15899" width="10.140625" style="55" bestFit="1" customWidth="1"/>
    <col min="15900" max="15900" width="11" style="55" bestFit="1" customWidth="1"/>
    <col min="15901" max="15901" width="10.140625" style="55" bestFit="1" customWidth="1"/>
    <col min="15902" max="15902" width="10.85546875" style="55" bestFit="1" customWidth="1"/>
    <col min="15903" max="15903" width="9" style="55" bestFit="1" customWidth="1"/>
    <col min="15904" max="15904" width="9.5703125" style="55" bestFit="1" customWidth="1"/>
    <col min="15905" max="15905" width="11" style="55" bestFit="1" customWidth="1"/>
    <col min="15906" max="16153" width="9.140625" style="55"/>
    <col min="16154" max="16154" width="21.7109375" style="55" bestFit="1" customWidth="1"/>
    <col min="16155" max="16155" width="10.140625" style="55" bestFit="1" customWidth="1"/>
    <col min="16156" max="16156" width="11" style="55" bestFit="1" customWidth="1"/>
    <col min="16157" max="16157" width="10.140625" style="55" bestFit="1" customWidth="1"/>
    <col min="16158" max="16158" width="10.85546875" style="55" bestFit="1" customWidth="1"/>
    <col min="16159" max="16159" width="9" style="55" bestFit="1" customWidth="1"/>
    <col min="16160" max="16160" width="9.5703125" style="55" bestFit="1" customWidth="1"/>
    <col min="16161" max="16161" width="11" style="55" bestFit="1" customWidth="1"/>
    <col min="16162" max="16384" width="9.140625" style="55"/>
  </cols>
  <sheetData>
    <row r="1" spans="1:22" x14ac:dyDescent="0.25">
      <c r="A1" s="76" t="s">
        <v>190</v>
      </c>
      <c r="B1" s="167" t="s">
        <v>333</v>
      </c>
    </row>
    <row r="2" spans="1:22" ht="13.5" thickBot="1" x14ac:dyDescent="0.3">
      <c r="A2" s="76" t="s">
        <v>191</v>
      </c>
      <c r="B2" s="166">
        <v>41618</v>
      </c>
    </row>
    <row r="3" spans="1:22" ht="14.25" thickTop="1" thickBot="1" x14ac:dyDescent="0.3">
      <c r="A3" s="309" t="s">
        <v>330</v>
      </c>
      <c r="B3" s="166"/>
      <c r="L3" s="310" t="s">
        <v>330</v>
      </c>
    </row>
    <row r="4" spans="1:22" ht="13.5" thickTop="1" x14ac:dyDescent="0.25">
      <c r="A4" s="131" t="s">
        <v>251</v>
      </c>
      <c r="B4" s="132"/>
      <c r="C4" s="133" t="s">
        <v>251</v>
      </c>
      <c r="D4" s="132"/>
      <c r="E4" s="306"/>
      <c r="F4" s="132"/>
      <c r="G4" s="132"/>
      <c r="H4" s="307"/>
      <c r="I4" s="132"/>
      <c r="J4" s="241"/>
      <c r="L4" s="131" t="s">
        <v>252</v>
      </c>
      <c r="M4" s="132"/>
      <c r="N4" s="133" t="s">
        <v>252</v>
      </c>
      <c r="O4" s="132"/>
      <c r="P4" s="132"/>
      <c r="Q4" s="171" t="s">
        <v>252</v>
      </c>
      <c r="R4" s="133"/>
      <c r="S4" s="133" t="s">
        <v>252</v>
      </c>
      <c r="T4" s="133"/>
      <c r="U4" s="172"/>
      <c r="V4" s="74"/>
    </row>
    <row r="5" spans="1:22" ht="38.25" x14ac:dyDescent="0.25">
      <c r="A5" s="115" t="s">
        <v>171</v>
      </c>
      <c r="B5" s="106" t="s">
        <v>172</v>
      </c>
      <c r="C5" s="116" t="s">
        <v>173</v>
      </c>
      <c r="D5" s="106" t="s">
        <v>174</v>
      </c>
      <c r="E5" s="169" t="s">
        <v>175</v>
      </c>
      <c r="F5" s="304" t="s">
        <v>176</v>
      </c>
      <c r="G5" s="106" t="s">
        <v>177</v>
      </c>
      <c r="H5" s="116" t="s">
        <v>178</v>
      </c>
      <c r="I5" s="106" t="s">
        <v>179</v>
      </c>
      <c r="J5" s="107" t="s">
        <v>180</v>
      </c>
      <c r="L5" s="115" t="s">
        <v>171</v>
      </c>
      <c r="M5" s="106" t="s">
        <v>172</v>
      </c>
      <c r="N5" s="116" t="s">
        <v>173</v>
      </c>
      <c r="O5" s="106" t="s">
        <v>174</v>
      </c>
      <c r="P5" s="169" t="s">
        <v>175</v>
      </c>
      <c r="Q5" s="173" t="s">
        <v>176</v>
      </c>
      <c r="R5" s="106" t="s">
        <v>177</v>
      </c>
      <c r="S5" s="116" t="s">
        <v>178</v>
      </c>
      <c r="T5" s="106" t="s">
        <v>179</v>
      </c>
      <c r="U5" s="107" t="s">
        <v>180</v>
      </c>
      <c r="V5" s="52"/>
    </row>
    <row r="6" spans="1:22" x14ac:dyDescent="0.25">
      <c r="A6" s="119" t="s">
        <v>65</v>
      </c>
      <c r="B6" s="121">
        <v>243000</v>
      </c>
      <c r="C6" s="120">
        <v>4</v>
      </c>
      <c r="D6" s="121">
        <f>B6*C6</f>
        <v>972000</v>
      </c>
      <c r="E6" s="122">
        <f>D6/$D$17</f>
        <v>0.34093300596282006</v>
      </c>
      <c r="F6" s="117">
        <v>1</v>
      </c>
      <c r="G6" s="121">
        <v>175000</v>
      </c>
      <c r="H6" s="120">
        <v>3</v>
      </c>
      <c r="I6" s="121">
        <f>G6*H6</f>
        <v>525000</v>
      </c>
      <c r="J6" s="134">
        <f t="shared" ref="J6:J14" si="0">I6/$I$17</f>
        <v>0.53326561706449971</v>
      </c>
      <c r="L6" s="119" t="s">
        <v>65</v>
      </c>
      <c r="M6" s="121">
        <v>243000</v>
      </c>
      <c r="N6" s="120">
        <v>1</v>
      </c>
      <c r="O6" s="121">
        <f>M6*N6</f>
        <v>243000</v>
      </c>
      <c r="P6" s="122">
        <f t="shared" ref="P6:P15" si="1">O6/$O$17</f>
        <v>0.10882221227048813</v>
      </c>
      <c r="Q6" s="174">
        <v>1</v>
      </c>
      <c r="R6" s="121">
        <v>175000</v>
      </c>
      <c r="S6" s="120">
        <v>1</v>
      </c>
      <c r="T6" s="121">
        <f>R6*S6</f>
        <v>175000</v>
      </c>
      <c r="U6" s="134">
        <f t="shared" ref="U6:U13" si="2">T6/$T$17</f>
        <v>0.25325615050651229</v>
      </c>
      <c r="V6" s="58"/>
    </row>
    <row r="7" spans="1:22" x14ac:dyDescent="0.25">
      <c r="A7" s="119" t="s">
        <v>92</v>
      </c>
      <c r="B7" s="121">
        <v>95000</v>
      </c>
      <c r="C7" s="120">
        <v>0</v>
      </c>
      <c r="D7" s="121">
        <f t="shared" ref="D7:D16" si="3">B7*C7</f>
        <v>0</v>
      </c>
      <c r="E7" s="122">
        <f t="shared" ref="E7:E16" si="4">D7/$D$17</f>
        <v>0</v>
      </c>
      <c r="F7" s="117">
        <v>2</v>
      </c>
      <c r="G7" s="121">
        <v>50000</v>
      </c>
      <c r="H7" s="120">
        <v>1</v>
      </c>
      <c r="I7" s="121">
        <f t="shared" ref="I7:I14" si="5">G7*H7</f>
        <v>50000</v>
      </c>
      <c r="J7" s="134">
        <f t="shared" si="0"/>
        <v>5.0787201625190452E-2</v>
      </c>
      <c r="L7" s="119" t="s">
        <v>92</v>
      </c>
      <c r="M7" s="121">
        <v>95000</v>
      </c>
      <c r="N7" s="120">
        <v>1</v>
      </c>
      <c r="O7" s="121">
        <f t="shared" ref="O7:O16" si="6">M7*N7</f>
        <v>95000</v>
      </c>
      <c r="P7" s="122">
        <f t="shared" si="1"/>
        <v>4.2543663233318409E-2</v>
      </c>
      <c r="Q7" s="174">
        <v>2</v>
      </c>
      <c r="R7" s="121">
        <v>50000</v>
      </c>
      <c r="S7" s="120">
        <v>2</v>
      </c>
      <c r="T7" s="121">
        <f t="shared" ref="T7:T14" si="7">R7*S7</f>
        <v>100000</v>
      </c>
      <c r="U7" s="134">
        <f t="shared" si="2"/>
        <v>0.14471780028943559</v>
      </c>
      <c r="V7" s="58"/>
    </row>
    <row r="8" spans="1:22" x14ac:dyDescent="0.25">
      <c r="A8" s="119" t="s">
        <v>181</v>
      </c>
      <c r="B8" s="121">
        <v>82000</v>
      </c>
      <c r="C8" s="120">
        <v>0</v>
      </c>
      <c r="D8" s="121">
        <f t="shared" si="3"/>
        <v>0</v>
      </c>
      <c r="E8" s="122">
        <f t="shared" si="4"/>
        <v>0</v>
      </c>
      <c r="F8" s="117">
        <v>3</v>
      </c>
      <c r="G8" s="121">
        <v>30000</v>
      </c>
      <c r="H8" s="120">
        <v>0</v>
      </c>
      <c r="I8" s="121">
        <f t="shared" si="5"/>
        <v>0</v>
      </c>
      <c r="J8" s="134">
        <f t="shared" si="0"/>
        <v>0</v>
      </c>
      <c r="L8" s="119" t="s">
        <v>181</v>
      </c>
      <c r="M8" s="121">
        <v>82000</v>
      </c>
      <c r="N8" s="120">
        <v>0</v>
      </c>
      <c r="O8" s="121">
        <f t="shared" si="6"/>
        <v>0</v>
      </c>
      <c r="P8" s="122">
        <f t="shared" si="1"/>
        <v>0</v>
      </c>
      <c r="Q8" s="174">
        <v>3</v>
      </c>
      <c r="R8" s="121">
        <v>30000</v>
      </c>
      <c r="S8" s="120">
        <v>2</v>
      </c>
      <c r="T8" s="121">
        <f t="shared" si="7"/>
        <v>60000</v>
      </c>
      <c r="U8" s="134">
        <f t="shared" si="2"/>
        <v>8.6830680173661356E-2</v>
      </c>
      <c r="V8" s="58"/>
    </row>
    <row r="9" spans="1:22" x14ac:dyDescent="0.25">
      <c r="A9" s="119" t="s">
        <v>42</v>
      </c>
      <c r="B9" s="121">
        <v>71000</v>
      </c>
      <c r="C9" s="120">
        <v>3</v>
      </c>
      <c r="D9" s="121">
        <f t="shared" si="3"/>
        <v>213000</v>
      </c>
      <c r="E9" s="122">
        <f t="shared" si="4"/>
        <v>7.471062784987724E-2</v>
      </c>
      <c r="F9" s="117">
        <v>4</v>
      </c>
      <c r="G9" s="121">
        <v>14000</v>
      </c>
      <c r="H9" s="120">
        <v>6</v>
      </c>
      <c r="I9" s="121">
        <f t="shared" si="5"/>
        <v>84000</v>
      </c>
      <c r="J9" s="134">
        <f t="shared" si="0"/>
        <v>8.5322498730319954E-2</v>
      </c>
      <c r="L9" s="119" t="s">
        <v>42</v>
      </c>
      <c r="M9" s="121">
        <v>71000</v>
      </c>
      <c r="N9" s="120">
        <v>2</v>
      </c>
      <c r="O9" s="121">
        <f t="shared" si="6"/>
        <v>142000</v>
      </c>
      <c r="P9" s="122">
        <f t="shared" si="1"/>
        <v>6.359158083296014E-2</v>
      </c>
      <c r="Q9" s="174">
        <v>4</v>
      </c>
      <c r="R9" s="121">
        <v>14000</v>
      </c>
      <c r="S9" s="120">
        <v>3</v>
      </c>
      <c r="T9" s="121">
        <f t="shared" si="7"/>
        <v>42000</v>
      </c>
      <c r="U9" s="134">
        <f t="shared" si="2"/>
        <v>6.0781476121562955E-2</v>
      </c>
      <c r="V9" s="58"/>
    </row>
    <row r="10" spans="1:22" x14ac:dyDescent="0.25">
      <c r="A10" s="119" t="s">
        <v>32</v>
      </c>
      <c r="B10" s="121">
        <v>50000</v>
      </c>
      <c r="C10" s="120">
        <v>7</v>
      </c>
      <c r="D10" s="121">
        <f t="shared" si="3"/>
        <v>350000</v>
      </c>
      <c r="E10" s="122">
        <f t="shared" si="4"/>
        <v>0.12276394247632409</v>
      </c>
      <c r="F10" s="117">
        <v>5</v>
      </c>
      <c r="G10" s="121">
        <v>6000</v>
      </c>
      <c r="H10" s="120">
        <v>5</v>
      </c>
      <c r="I10" s="121">
        <f t="shared" si="5"/>
        <v>30000</v>
      </c>
      <c r="J10" s="134">
        <f t="shared" si="0"/>
        <v>3.0472320975114271E-2</v>
      </c>
      <c r="L10" s="119" t="s">
        <v>32</v>
      </c>
      <c r="M10" s="121">
        <v>50000</v>
      </c>
      <c r="N10" s="120">
        <v>5</v>
      </c>
      <c r="O10" s="121">
        <f t="shared" si="6"/>
        <v>250000</v>
      </c>
      <c r="P10" s="122">
        <f t="shared" si="1"/>
        <v>0.11195700850873265</v>
      </c>
      <c r="Q10" s="174">
        <v>5</v>
      </c>
      <c r="R10" s="121">
        <v>6000</v>
      </c>
      <c r="S10" s="120">
        <v>5</v>
      </c>
      <c r="T10" s="121">
        <f t="shared" si="7"/>
        <v>30000</v>
      </c>
      <c r="U10" s="134">
        <f t="shared" si="2"/>
        <v>4.3415340086830678E-2</v>
      </c>
      <c r="V10" s="58"/>
    </row>
    <row r="11" spans="1:22" x14ac:dyDescent="0.25">
      <c r="A11" s="119" t="s">
        <v>16</v>
      </c>
      <c r="B11" s="121">
        <v>37000</v>
      </c>
      <c r="C11" s="120">
        <v>4</v>
      </c>
      <c r="D11" s="121">
        <f t="shared" si="3"/>
        <v>148000</v>
      </c>
      <c r="E11" s="122">
        <f t="shared" si="4"/>
        <v>5.1911609961417048E-2</v>
      </c>
      <c r="F11" s="117">
        <v>6</v>
      </c>
      <c r="G11" s="121">
        <v>4500</v>
      </c>
      <c r="H11" s="120">
        <v>7</v>
      </c>
      <c r="I11" s="121">
        <f t="shared" si="5"/>
        <v>31500</v>
      </c>
      <c r="J11" s="134">
        <f t="shared" si="0"/>
        <v>3.1995937023869984E-2</v>
      </c>
      <c r="L11" s="119" t="s">
        <v>16</v>
      </c>
      <c r="M11" s="121">
        <v>37000</v>
      </c>
      <c r="N11" s="120">
        <v>11</v>
      </c>
      <c r="O11" s="121">
        <f t="shared" si="6"/>
        <v>407000</v>
      </c>
      <c r="P11" s="122">
        <f t="shared" si="1"/>
        <v>0.18226600985221675</v>
      </c>
      <c r="Q11" s="174">
        <v>6</v>
      </c>
      <c r="R11" s="121">
        <v>4500</v>
      </c>
      <c r="S11" s="120">
        <v>4</v>
      </c>
      <c r="T11" s="121">
        <f t="shared" si="7"/>
        <v>18000</v>
      </c>
      <c r="U11" s="134">
        <f t="shared" si="2"/>
        <v>2.6049204052098408E-2</v>
      </c>
      <c r="V11" s="58"/>
    </row>
    <row r="12" spans="1:22" x14ac:dyDescent="0.25">
      <c r="A12" s="119" t="s">
        <v>15</v>
      </c>
      <c r="B12" s="121">
        <v>25000</v>
      </c>
      <c r="C12" s="305">
        <v>14</v>
      </c>
      <c r="D12" s="121">
        <f t="shared" si="3"/>
        <v>350000</v>
      </c>
      <c r="E12" s="122">
        <f t="shared" si="4"/>
        <v>0.12276394247632409</v>
      </c>
      <c r="F12" s="117">
        <v>7</v>
      </c>
      <c r="G12" s="121">
        <v>3000</v>
      </c>
      <c r="H12" s="120">
        <v>12</v>
      </c>
      <c r="I12" s="121">
        <f t="shared" si="5"/>
        <v>36000</v>
      </c>
      <c r="J12" s="134">
        <f t="shared" si="0"/>
        <v>3.6566785170137124E-2</v>
      </c>
      <c r="L12" s="119" t="s">
        <v>15</v>
      </c>
      <c r="M12" s="121">
        <v>25000</v>
      </c>
      <c r="N12" s="120">
        <v>13</v>
      </c>
      <c r="O12" s="121">
        <f t="shared" si="6"/>
        <v>325000</v>
      </c>
      <c r="P12" s="122">
        <f t="shared" si="1"/>
        <v>0.14554411106135243</v>
      </c>
      <c r="Q12" s="174">
        <v>7</v>
      </c>
      <c r="R12" s="121">
        <v>3000</v>
      </c>
      <c r="S12" s="120">
        <v>7</v>
      </c>
      <c r="T12" s="121">
        <f t="shared" si="7"/>
        <v>21000</v>
      </c>
      <c r="U12" s="134">
        <f t="shared" si="2"/>
        <v>3.0390738060781478E-2</v>
      </c>
      <c r="V12" s="58"/>
    </row>
    <row r="13" spans="1:22" x14ac:dyDescent="0.25">
      <c r="A13" s="119" t="s">
        <v>18</v>
      </c>
      <c r="B13" s="121">
        <v>16000</v>
      </c>
      <c r="C13" s="120">
        <v>13</v>
      </c>
      <c r="D13" s="121">
        <f t="shared" si="3"/>
        <v>208000</v>
      </c>
      <c r="E13" s="122">
        <f t="shared" si="4"/>
        <v>7.2956857243072604E-2</v>
      </c>
      <c r="F13" s="117">
        <v>8</v>
      </c>
      <c r="G13" s="121">
        <v>2000</v>
      </c>
      <c r="H13" s="120">
        <v>99</v>
      </c>
      <c r="I13" s="121">
        <f t="shared" si="5"/>
        <v>198000</v>
      </c>
      <c r="J13" s="134">
        <f t="shared" si="0"/>
        <v>0.2011173184357542</v>
      </c>
      <c r="L13" s="119" t="s">
        <v>18</v>
      </c>
      <c r="M13" s="121">
        <v>16000</v>
      </c>
      <c r="N13" s="120">
        <v>12</v>
      </c>
      <c r="O13" s="121">
        <f t="shared" si="6"/>
        <v>192000</v>
      </c>
      <c r="P13" s="122">
        <f t="shared" si="1"/>
        <v>8.5982982534706667E-2</v>
      </c>
      <c r="Q13" s="174">
        <v>8</v>
      </c>
      <c r="R13" s="121">
        <v>2000</v>
      </c>
      <c r="S13" s="120">
        <v>112</v>
      </c>
      <c r="T13" s="121">
        <f t="shared" si="7"/>
        <v>224000</v>
      </c>
      <c r="U13" s="134">
        <f t="shared" si="2"/>
        <v>0.32416787264833574</v>
      </c>
      <c r="V13" s="58"/>
    </row>
    <row r="14" spans="1:22" x14ac:dyDescent="0.25">
      <c r="A14" s="119" t="s">
        <v>19</v>
      </c>
      <c r="B14" s="121">
        <v>8000</v>
      </c>
      <c r="C14" s="120">
        <v>36</v>
      </c>
      <c r="D14" s="121">
        <f t="shared" si="3"/>
        <v>288000</v>
      </c>
      <c r="E14" s="122">
        <f t="shared" si="4"/>
        <v>0.10101718695194668</v>
      </c>
      <c r="F14" s="117">
        <v>9</v>
      </c>
      <c r="G14" s="121">
        <v>3000</v>
      </c>
      <c r="H14" s="120">
        <v>10</v>
      </c>
      <c r="I14" s="121">
        <f t="shared" si="5"/>
        <v>30000</v>
      </c>
      <c r="J14" s="134">
        <f t="shared" si="0"/>
        <v>3.0472320975114271E-2</v>
      </c>
      <c r="L14" s="119" t="s">
        <v>19</v>
      </c>
      <c r="M14" s="121">
        <v>8000</v>
      </c>
      <c r="N14" s="120">
        <v>28</v>
      </c>
      <c r="O14" s="121">
        <f t="shared" si="6"/>
        <v>224000</v>
      </c>
      <c r="P14" s="122">
        <f t="shared" si="1"/>
        <v>0.10031347962382445</v>
      </c>
      <c r="Q14" s="174">
        <v>9</v>
      </c>
      <c r="R14" s="121">
        <v>3000</v>
      </c>
      <c r="S14" s="120">
        <v>7</v>
      </c>
      <c r="T14" s="121">
        <f t="shared" si="7"/>
        <v>21000</v>
      </c>
      <c r="U14" s="134">
        <f>T14/$T$17</f>
        <v>3.0390738060781478E-2</v>
      </c>
      <c r="V14" s="58"/>
    </row>
    <row r="15" spans="1:22" x14ac:dyDescent="0.25">
      <c r="A15" s="119" t="s">
        <v>12</v>
      </c>
      <c r="B15" s="121">
        <v>5000</v>
      </c>
      <c r="C15" s="120">
        <v>50</v>
      </c>
      <c r="D15" s="121">
        <f t="shared" si="3"/>
        <v>250000</v>
      </c>
      <c r="E15" s="122">
        <f t="shared" si="4"/>
        <v>8.7688530340231496E-2</v>
      </c>
      <c r="F15" s="117"/>
      <c r="G15" s="117"/>
      <c r="H15" s="120"/>
      <c r="I15" s="117"/>
      <c r="J15" s="123"/>
      <c r="L15" s="119" t="s">
        <v>12</v>
      </c>
      <c r="M15" s="121">
        <v>5000</v>
      </c>
      <c r="N15" s="120">
        <v>65</v>
      </c>
      <c r="O15" s="121">
        <f t="shared" si="6"/>
        <v>325000</v>
      </c>
      <c r="P15" s="122">
        <f t="shared" si="1"/>
        <v>0.14554411106135243</v>
      </c>
      <c r="Q15" s="174"/>
      <c r="R15" s="117"/>
      <c r="S15" s="120"/>
      <c r="T15" s="117"/>
      <c r="U15" s="123"/>
    </row>
    <row r="16" spans="1:22" ht="13.5" thickBot="1" x14ac:dyDescent="0.3">
      <c r="A16" s="119" t="s">
        <v>22</v>
      </c>
      <c r="B16" s="121">
        <v>6000</v>
      </c>
      <c r="C16" s="120">
        <v>12</v>
      </c>
      <c r="D16" s="121">
        <f t="shared" si="3"/>
        <v>72000</v>
      </c>
      <c r="E16" s="122">
        <f t="shared" si="4"/>
        <v>2.5254296737986671E-2</v>
      </c>
      <c r="F16" s="117"/>
      <c r="G16" s="117"/>
      <c r="H16" s="120"/>
      <c r="I16" s="117"/>
      <c r="J16" s="123"/>
      <c r="L16" s="119" t="s">
        <v>22</v>
      </c>
      <c r="M16" s="121">
        <v>6000</v>
      </c>
      <c r="N16" s="120">
        <v>5</v>
      </c>
      <c r="O16" s="121">
        <f t="shared" si="6"/>
        <v>30000</v>
      </c>
      <c r="P16" s="122">
        <f>O16/$O$17</f>
        <v>1.3434841021047918E-2</v>
      </c>
      <c r="Q16" s="174"/>
      <c r="R16" s="117"/>
      <c r="S16" s="120"/>
      <c r="T16" s="117"/>
      <c r="U16" s="123"/>
    </row>
    <row r="17" spans="1:16161" ht="14.25" thickTop="1" thickBot="1" x14ac:dyDescent="0.3">
      <c r="A17" s="135" t="s">
        <v>237</v>
      </c>
      <c r="B17" s="136"/>
      <c r="C17" s="137"/>
      <c r="D17" s="308">
        <f>SUM(D6:D16)</f>
        <v>2851000</v>
      </c>
      <c r="E17" s="170">
        <f>SUM(E6:E16)</f>
        <v>0.99999999999999989</v>
      </c>
      <c r="F17" s="136"/>
      <c r="G17" s="136"/>
      <c r="H17" s="137"/>
      <c r="I17" s="308">
        <f>SUM(I6:I14)</f>
        <v>984500</v>
      </c>
      <c r="J17" s="138">
        <f>SUM(J6:J14)</f>
        <v>1</v>
      </c>
      <c r="L17" s="135" t="s">
        <v>237</v>
      </c>
      <c r="M17" s="136"/>
      <c r="N17" s="137"/>
      <c r="O17" s="139">
        <f>SUM(O6:O16)</f>
        <v>2233000</v>
      </c>
      <c r="P17" s="170">
        <f>SUM(P6:P16)</f>
        <v>1</v>
      </c>
      <c r="Q17" s="175"/>
      <c r="R17" s="136"/>
      <c r="S17" s="137"/>
      <c r="T17" s="176">
        <f>SUM(T6:T14)</f>
        <v>691000</v>
      </c>
      <c r="U17" s="138">
        <f>SUM(U6:U14)</f>
        <v>1</v>
      </c>
      <c r="V17" s="75"/>
    </row>
    <row r="18" spans="1:16161" ht="14.25" thickTop="1" thickBot="1" x14ac:dyDescent="0.3">
      <c r="A18" s="76" t="s">
        <v>200</v>
      </c>
      <c r="B18" s="76"/>
      <c r="C18" s="77">
        <f>SUM(C6:C16)</f>
        <v>143</v>
      </c>
      <c r="D18" s="76"/>
      <c r="E18" s="78"/>
      <c r="F18" s="76"/>
      <c r="G18" s="76"/>
      <c r="H18" s="77">
        <f>SUM(H6:H16)</f>
        <v>143</v>
      </c>
      <c r="L18" s="76" t="s">
        <v>200</v>
      </c>
      <c r="M18" s="76"/>
      <c r="N18" s="77">
        <f>SUM(N6:N16)</f>
        <v>143</v>
      </c>
      <c r="O18" s="76"/>
      <c r="P18" s="78"/>
      <c r="Q18" s="76"/>
      <c r="R18" s="76"/>
      <c r="S18" s="77">
        <f>SUM(S6:S16)</f>
        <v>143</v>
      </c>
    </row>
    <row r="19" spans="1:16161" ht="71.25" customHeight="1" thickTop="1" thickBot="1" x14ac:dyDescent="0.3">
      <c r="A19" s="55" t="s">
        <v>182</v>
      </c>
      <c r="B19" s="302">
        <f>D17+I17</f>
        <v>3835500</v>
      </c>
      <c r="L19" s="101" t="s">
        <v>261</v>
      </c>
      <c r="M19" s="303">
        <f>O17+T17</f>
        <v>2924000</v>
      </c>
      <c r="N19" s="57"/>
      <c r="P19" s="58"/>
      <c r="S19" s="57"/>
    </row>
    <row r="20" spans="1:16161" x14ac:dyDescent="0.25">
      <c r="A20" s="55" t="s">
        <v>183</v>
      </c>
      <c r="B20" s="58">
        <f>D17/B19</f>
        <v>0.74331899361230613</v>
      </c>
      <c r="L20" s="55" t="s">
        <v>183</v>
      </c>
      <c r="M20" s="58">
        <f>O17/M19</f>
        <v>0.76367989056087549</v>
      </c>
      <c r="N20" s="57"/>
      <c r="P20" s="58"/>
      <c r="S20" s="57"/>
    </row>
    <row r="21" spans="1:16161" s="57" customFormat="1" x14ac:dyDescent="0.25">
      <c r="A21" s="55" t="s">
        <v>184</v>
      </c>
      <c r="B21" s="58">
        <f>I17/B19</f>
        <v>0.25668100638769392</v>
      </c>
      <c r="D21" s="55"/>
      <c r="E21" s="58"/>
      <c r="F21" s="55"/>
      <c r="G21" s="55"/>
      <c r="I21" s="55"/>
      <c r="J21" s="55"/>
      <c r="K21" s="55"/>
      <c r="L21" s="55" t="s">
        <v>184</v>
      </c>
      <c r="M21" s="58">
        <f>T17/M19</f>
        <v>0.23632010943912449</v>
      </c>
      <c r="O21" s="55"/>
      <c r="P21" s="58"/>
      <c r="Q21" s="55"/>
      <c r="R21" s="55"/>
      <c r="T21" s="55"/>
      <c r="U21" s="55"/>
      <c r="V21" s="55"/>
      <c r="BJ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  <c r="IW21" s="55"/>
      <c r="IX21" s="55"/>
      <c r="IY21" s="55"/>
      <c r="IZ21" s="55"/>
      <c r="JA21" s="55"/>
      <c r="JB21" s="55"/>
      <c r="JC21" s="55"/>
      <c r="JD21" s="55"/>
      <c r="JE21" s="55"/>
      <c r="JF21" s="55"/>
      <c r="JG21" s="55"/>
      <c r="JH21" s="55"/>
      <c r="JI21" s="55"/>
      <c r="JJ21" s="55"/>
      <c r="JK21" s="55"/>
      <c r="JL21" s="55"/>
      <c r="JM21" s="55"/>
      <c r="JN21" s="55"/>
      <c r="JO21" s="55"/>
      <c r="JP21" s="55"/>
      <c r="JQ21" s="55"/>
      <c r="JR21" s="55"/>
      <c r="JS21" s="55"/>
      <c r="JT21" s="55"/>
      <c r="JU21" s="55"/>
      <c r="JV21" s="55"/>
      <c r="JW21" s="55"/>
      <c r="JX21" s="55"/>
      <c r="JY21" s="55"/>
      <c r="JZ21" s="55"/>
      <c r="KA21" s="55"/>
      <c r="KB21" s="55"/>
      <c r="KC21" s="55"/>
      <c r="KD21" s="55"/>
      <c r="KE21" s="55"/>
      <c r="KF21" s="55"/>
      <c r="KG21" s="55"/>
      <c r="KH21" s="55"/>
      <c r="KI21" s="55"/>
      <c r="KJ21" s="55"/>
      <c r="KK21" s="55"/>
      <c r="KL21" s="55"/>
      <c r="KM21" s="55"/>
      <c r="KN21" s="55"/>
      <c r="KO21" s="55"/>
      <c r="KP21" s="55"/>
      <c r="KQ21" s="55"/>
      <c r="KR21" s="55"/>
      <c r="KS21" s="55"/>
      <c r="KT21" s="55"/>
      <c r="KU21" s="55"/>
      <c r="KV21" s="55"/>
      <c r="KW21" s="55"/>
      <c r="KX21" s="55"/>
      <c r="KY21" s="55"/>
      <c r="KZ21" s="55"/>
      <c r="LA21" s="55"/>
      <c r="LB21" s="55"/>
      <c r="LC21" s="55"/>
      <c r="LD21" s="55"/>
      <c r="LE21" s="55"/>
      <c r="LF21" s="55"/>
      <c r="LG21" s="55"/>
      <c r="LH21" s="55"/>
      <c r="LI21" s="55"/>
      <c r="LJ21" s="55"/>
      <c r="LK21" s="55"/>
      <c r="LL21" s="55"/>
      <c r="LM21" s="55"/>
      <c r="LN21" s="55"/>
      <c r="LO21" s="55"/>
      <c r="LP21" s="55"/>
      <c r="LQ21" s="55"/>
      <c r="LR21" s="55"/>
      <c r="LS21" s="55"/>
      <c r="LT21" s="55"/>
      <c r="LU21" s="55"/>
      <c r="LV21" s="55"/>
      <c r="LW21" s="55"/>
      <c r="LX21" s="55"/>
      <c r="LY21" s="55"/>
      <c r="LZ21" s="55"/>
      <c r="MA21" s="55"/>
      <c r="MB21" s="55"/>
      <c r="MC21" s="55"/>
      <c r="MD21" s="55"/>
      <c r="ME21" s="55"/>
      <c r="MF21" s="55"/>
      <c r="MG21" s="55"/>
      <c r="MH21" s="55"/>
      <c r="MI21" s="55"/>
      <c r="MJ21" s="55"/>
      <c r="MK21" s="55"/>
      <c r="ML21" s="55"/>
      <c r="MM21" s="55"/>
      <c r="MN21" s="55"/>
      <c r="MO21" s="55"/>
      <c r="MP21" s="55"/>
      <c r="MQ21" s="55"/>
      <c r="MR21" s="55"/>
      <c r="MS21" s="55"/>
      <c r="MT21" s="55"/>
      <c r="MU21" s="55"/>
      <c r="MV21" s="55"/>
      <c r="MW21" s="55"/>
      <c r="MX21" s="55"/>
      <c r="MY21" s="55"/>
      <c r="MZ21" s="55"/>
      <c r="NA21" s="55"/>
      <c r="NB21" s="55"/>
      <c r="NC21" s="55"/>
      <c r="ND21" s="55"/>
      <c r="NE21" s="55"/>
      <c r="NF21" s="55"/>
      <c r="NG21" s="55"/>
      <c r="NH21" s="55"/>
      <c r="NI21" s="55"/>
      <c r="NJ21" s="55"/>
      <c r="NK21" s="55"/>
      <c r="NL21" s="55"/>
      <c r="NM21" s="55"/>
      <c r="NN21" s="55"/>
      <c r="NO21" s="55"/>
      <c r="NP21" s="55"/>
      <c r="NQ21" s="55"/>
      <c r="NR21" s="55"/>
      <c r="NS21" s="55"/>
      <c r="NT21" s="55"/>
      <c r="NU21" s="55"/>
      <c r="NV21" s="55"/>
      <c r="NW21" s="55"/>
      <c r="NX21" s="55"/>
      <c r="NY21" s="55"/>
      <c r="NZ21" s="55"/>
      <c r="OA21" s="55"/>
      <c r="OB21" s="55"/>
      <c r="OC21" s="55"/>
      <c r="OD21" s="55"/>
      <c r="OE21" s="55"/>
      <c r="OF21" s="55"/>
      <c r="OG21" s="55"/>
      <c r="OH21" s="55"/>
      <c r="OI21" s="55"/>
      <c r="OJ21" s="55"/>
      <c r="OK21" s="55"/>
      <c r="OL21" s="55"/>
      <c r="OM21" s="55"/>
      <c r="ON21" s="55"/>
      <c r="OO21" s="55"/>
      <c r="OP21" s="55"/>
      <c r="OQ21" s="55"/>
      <c r="OR21" s="55"/>
      <c r="OS21" s="55"/>
      <c r="OT21" s="55"/>
      <c r="OU21" s="55"/>
      <c r="OV21" s="55"/>
      <c r="OW21" s="55"/>
      <c r="OX21" s="55"/>
      <c r="OY21" s="55"/>
      <c r="OZ21" s="55"/>
      <c r="PA21" s="55"/>
      <c r="PB21" s="55"/>
      <c r="PC21" s="55"/>
      <c r="PD21" s="55"/>
      <c r="PE21" s="55"/>
      <c r="PF21" s="55"/>
      <c r="PG21" s="55"/>
      <c r="PH21" s="55"/>
      <c r="PI21" s="55"/>
      <c r="PJ21" s="55"/>
      <c r="PK21" s="55"/>
      <c r="PL21" s="55"/>
      <c r="PM21" s="55"/>
      <c r="PN21" s="55"/>
      <c r="PO21" s="55"/>
      <c r="PP21" s="55"/>
      <c r="PQ21" s="55"/>
      <c r="PR21" s="55"/>
      <c r="PS21" s="55"/>
      <c r="PT21" s="55"/>
      <c r="PU21" s="55"/>
      <c r="PV21" s="55"/>
      <c r="PW21" s="55"/>
      <c r="PX21" s="55"/>
      <c r="PY21" s="55"/>
      <c r="PZ21" s="55"/>
      <c r="QA21" s="55"/>
      <c r="QB21" s="55"/>
      <c r="QC21" s="55"/>
      <c r="QD21" s="55"/>
      <c r="QE21" s="55"/>
      <c r="QF21" s="55"/>
      <c r="QG21" s="55"/>
      <c r="QH21" s="55"/>
      <c r="QI21" s="55"/>
      <c r="QJ21" s="55"/>
      <c r="QK21" s="55"/>
      <c r="QL21" s="55"/>
      <c r="QM21" s="55"/>
      <c r="QN21" s="55"/>
      <c r="QO21" s="55"/>
      <c r="QP21" s="55"/>
      <c r="QQ21" s="55"/>
      <c r="QR21" s="55"/>
      <c r="QS21" s="55"/>
      <c r="QT21" s="55"/>
      <c r="QU21" s="55"/>
      <c r="QV21" s="55"/>
      <c r="QW21" s="55"/>
      <c r="QX21" s="55"/>
      <c r="QY21" s="55"/>
      <c r="QZ21" s="55"/>
      <c r="RA21" s="55"/>
      <c r="RB21" s="55"/>
      <c r="RC21" s="55"/>
      <c r="RD21" s="55"/>
      <c r="RE21" s="55"/>
      <c r="RF21" s="55"/>
      <c r="RG21" s="55"/>
      <c r="RH21" s="55"/>
      <c r="RI21" s="55"/>
      <c r="RJ21" s="55"/>
      <c r="RK21" s="55"/>
      <c r="RL21" s="55"/>
      <c r="RM21" s="55"/>
      <c r="RN21" s="55"/>
      <c r="RO21" s="55"/>
      <c r="RP21" s="55"/>
      <c r="RQ21" s="55"/>
      <c r="RR21" s="55"/>
      <c r="RS21" s="55"/>
      <c r="RT21" s="55"/>
      <c r="RU21" s="55"/>
      <c r="RV21" s="55"/>
      <c r="RW21" s="55"/>
      <c r="RX21" s="55"/>
      <c r="RY21" s="55"/>
      <c r="RZ21" s="55"/>
      <c r="SA21" s="55"/>
      <c r="SB21" s="55"/>
      <c r="SC21" s="55"/>
      <c r="SD21" s="55"/>
      <c r="SE21" s="55"/>
      <c r="SF21" s="55"/>
      <c r="SG21" s="55"/>
      <c r="SH21" s="55"/>
      <c r="SI21" s="55"/>
      <c r="SJ21" s="55"/>
      <c r="SK21" s="55"/>
      <c r="SL21" s="55"/>
      <c r="SM21" s="55"/>
      <c r="SN21" s="55"/>
      <c r="SO21" s="55"/>
      <c r="SP21" s="55"/>
      <c r="SQ21" s="55"/>
      <c r="SR21" s="55"/>
      <c r="SS21" s="55"/>
      <c r="ST21" s="55"/>
      <c r="SU21" s="55"/>
      <c r="SV21" s="55"/>
      <c r="SW21" s="55"/>
      <c r="SX21" s="55"/>
      <c r="SY21" s="55"/>
      <c r="SZ21" s="55"/>
      <c r="TA21" s="55"/>
      <c r="TB21" s="55"/>
      <c r="TC21" s="55"/>
      <c r="TD21" s="55"/>
      <c r="TE21" s="55"/>
      <c r="TF21" s="55"/>
      <c r="TG21" s="55"/>
      <c r="TH21" s="55"/>
      <c r="TI21" s="55"/>
      <c r="TJ21" s="55"/>
      <c r="TK21" s="55"/>
      <c r="TL21" s="55"/>
      <c r="TM21" s="55"/>
      <c r="TN21" s="55"/>
      <c r="TO21" s="55"/>
      <c r="TP21" s="55"/>
      <c r="TQ21" s="55"/>
      <c r="TR21" s="55"/>
      <c r="TS21" s="55"/>
      <c r="TT21" s="55"/>
      <c r="TU21" s="55"/>
      <c r="TV21" s="55"/>
      <c r="TW21" s="55"/>
      <c r="TX21" s="55"/>
      <c r="TY21" s="55"/>
      <c r="TZ21" s="55"/>
      <c r="UA21" s="55"/>
      <c r="UB21" s="55"/>
      <c r="UC21" s="55"/>
      <c r="UD21" s="55"/>
      <c r="UE21" s="55"/>
      <c r="UF21" s="55"/>
      <c r="UG21" s="55"/>
      <c r="UH21" s="55"/>
      <c r="UI21" s="55"/>
      <c r="UJ21" s="55"/>
      <c r="UK21" s="55"/>
      <c r="UL21" s="55"/>
      <c r="UM21" s="55"/>
      <c r="UN21" s="55"/>
      <c r="UO21" s="55"/>
      <c r="UP21" s="55"/>
      <c r="UQ21" s="55"/>
      <c r="UR21" s="55"/>
      <c r="US21" s="55"/>
      <c r="UT21" s="55"/>
      <c r="UU21" s="55"/>
      <c r="UV21" s="55"/>
      <c r="UW21" s="55"/>
      <c r="UX21" s="55"/>
      <c r="UY21" s="55"/>
      <c r="UZ21" s="55"/>
      <c r="VA21" s="55"/>
      <c r="VB21" s="55"/>
      <c r="VC21" s="55"/>
      <c r="VD21" s="55"/>
      <c r="VE21" s="55"/>
      <c r="VF21" s="55"/>
      <c r="VG21" s="55"/>
      <c r="VH21" s="55"/>
      <c r="VI21" s="55"/>
      <c r="VJ21" s="55"/>
      <c r="VK21" s="55"/>
      <c r="VL21" s="55"/>
      <c r="VM21" s="55"/>
      <c r="VN21" s="55"/>
      <c r="VO21" s="55"/>
      <c r="VP21" s="55"/>
      <c r="VQ21" s="55"/>
      <c r="VR21" s="55"/>
      <c r="VS21" s="55"/>
      <c r="VT21" s="55"/>
      <c r="VU21" s="55"/>
      <c r="VV21" s="55"/>
      <c r="VW21" s="55"/>
      <c r="VX21" s="55"/>
      <c r="VY21" s="55"/>
      <c r="VZ21" s="55"/>
      <c r="WA21" s="55"/>
      <c r="WB21" s="55"/>
      <c r="WC21" s="55"/>
      <c r="WD21" s="55"/>
      <c r="WE21" s="55"/>
      <c r="WF21" s="55"/>
      <c r="WG21" s="55"/>
      <c r="WH21" s="55"/>
      <c r="WI21" s="55"/>
      <c r="WJ21" s="55"/>
      <c r="WK21" s="55"/>
      <c r="WL21" s="55"/>
      <c r="WM21" s="55"/>
      <c r="WN21" s="55"/>
      <c r="WO21" s="55"/>
      <c r="WP21" s="55"/>
      <c r="WQ21" s="55"/>
      <c r="WR21" s="55"/>
      <c r="WS21" s="55"/>
      <c r="WT21" s="55"/>
      <c r="WU21" s="55"/>
      <c r="WV21" s="55"/>
      <c r="WW21" s="55"/>
      <c r="WX21" s="55"/>
      <c r="WY21" s="55"/>
      <c r="WZ21" s="55"/>
      <c r="XA21" s="55"/>
      <c r="XB21" s="55"/>
      <c r="XC21" s="55"/>
      <c r="XD21" s="55"/>
      <c r="XE21" s="55"/>
      <c r="XF21" s="55"/>
      <c r="XG21" s="55"/>
      <c r="XH21" s="55"/>
      <c r="XI21" s="55"/>
      <c r="XJ21" s="55"/>
      <c r="XK21" s="55"/>
      <c r="XL21" s="55"/>
      <c r="XM21" s="55"/>
      <c r="XN21" s="55"/>
      <c r="XO21" s="55"/>
      <c r="XP21" s="55"/>
      <c r="XQ21" s="55"/>
      <c r="XR21" s="55"/>
      <c r="XS21" s="55"/>
      <c r="XT21" s="55"/>
      <c r="XU21" s="55"/>
      <c r="XV21" s="55"/>
      <c r="XW21" s="55"/>
      <c r="XX21" s="55"/>
      <c r="XY21" s="55"/>
      <c r="XZ21" s="55"/>
      <c r="YA21" s="55"/>
      <c r="YB21" s="55"/>
      <c r="YC21" s="55"/>
      <c r="YD21" s="55"/>
      <c r="YE21" s="55"/>
      <c r="YF21" s="55"/>
      <c r="YG21" s="55"/>
      <c r="YH21" s="55"/>
      <c r="YI21" s="55"/>
      <c r="YJ21" s="55"/>
      <c r="YK21" s="55"/>
      <c r="YL21" s="55"/>
      <c r="YM21" s="55"/>
      <c r="YN21" s="55"/>
      <c r="YO21" s="55"/>
      <c r="YP21" s="55"/>
      <c r="YQ21" s="55"/>
      <c r="YR21" s="55"/>
      <c r="YS21" s="55"/>
      <c r="YT21" s="55"/>
      <c r="YU21" s="55"/>
      <c r="YV21" s="55"/>
      <c r="YW21" s="55"/>
      <c r="YX21" s="55"/>
      <c r="YY21" s="55"/>
      <c r="YZ21" s="55"/>
      <c r="ZA21" s="55"/>
      <c r="ZB21" s="55"/>
      <c r="ZC21" s="55"/>
      <c r="ZD21" s="55"/>
      <c r="ZE21" s="55"/>
      <c r="ZF21" s="55"/>
      <c r="ZG21" s="55"/>
      <c r="ZH21" s="55"/>
      <c r="ZI21" s="55"/>
      <c r="ZJ21" s="55"/>
      <c r="ZK21" s="55"/>
      <c r="ZL21" s="55"/>
      <c r="ZM21" s="55"/>
      <c r="ZN21" s="55"/>
      <c r="ZO21" s="55"/>
      <c r="ZP21" s="55"/>
      <c r="ZQ21" s="55"/>
      <c r="ZR21" s="55"/>
      <c r="ZS21" s="55"/>
      <c r="ZT21" s="55"/>
      <c r="ZU21" s="55"/>
      <c r="ZV21" s="55"/>
      <c r="ZW21" s="55"/>
      <c r="ZX21" s="55"/>
      <c r="ZY21" s="55"/>
      <c r="ZZ21" s="55"/>
      <c r="AAA21" s="55"/>
      <c r="AAB21" s="55"/>
      <c r="AAC21" s="55"/>
      <c r="AAD21" s="55"/>
      <c r="AAE21" s="55"/>
      <c r="AAF21" s="55"/>
      <c r="AAG21" s="55"/>
      <c r="AAH21" s="55"/>
      <c r="AAI21" s="55"/>
      <c r="AAJ21" s="55"/>
      <c r="AAK21" s="55"/>
      <c r="AAL21" s="55"/>
      <c r="AAM21" s="55"/>
      <c r="AAN21" s="55"/>
      <c r="AAO21" s="55"/>
      <c r="AAP21" s="55"/>
      <c r="AAQ21" s="55"/>
      <c r="AAR21" s="55"/>
      <c r="AAS21" s="55"/>
      <c r="AAT21" s="55"/>
      <c r="AAU21" s="55"/>
      <c r="AAV21" s="55"/>
      <c r="AAW21" s="55"/>
      <c r="AAX21" s="55"/>
      <c r="AAY21" s="55"/>
      <c r="AAZ21" s="55"/>
      <c r="ABA21" s="55"/>
      <c r="ABB21" s="55"/>
      <c r="ABC21" s="55"/>
      <c r="ABD21" s="55"/>
      <c r="ABE21" s="55"/>
      <c r="ABF21" s="55"/>
      <c r="ABG21" s="55"/>
      <c r="ABH21" s="55"/>
      <c r="ABI21" s="55"/>
      <c r="ABJ21" s="55"/>
      <c r="ABK21" s="55"/>
      <c r="ABL21" s="55"/>
      <c r="ABM21" s="55"/>
      <c r="ABN21" s="55"/>
      <c r="ABO21" s="55"/>
      <c r="ABP21" s="55"/>
      <c r="ABQ21" s="55"/>
      <c r="ABR21" s="55"/>
      <c r="ABS21" s="55"/>
      <c r="ABT21" s="55"/>
      <c r="ABU21" s="55"/>
      <c r="ABV21" s="55"/>
      <c r="ABW21" s="55"/>
      <c r="ABX21" s="55"/>
      <c r="ABY21" s="55"/>
      <c r="ABZ21" s="55"/>
      <c r="ACA21" s="55"/>
      <c r="ACB21" s="55"/>
      <c r="ACC21" s="55"/>
      <c r="ACD21" s="55"/>
      <c r="ACE21" s="55"/>
      <c r="ACF21" s="55"/>
      <c r="ACG21" s="55"/>
      <c r="ACH21" s="55"/>
      <c r="ACI21" s="55"/>
      <c r="ACJ21" s="55"/>
      <c r="ACK21" s="55"/>
      <c r="ACL21" s="55"/>
      <c r="ACM21" s="55"/>
      <c r="ACN21" s="55"/>
      <c r="ACO21" s="55"/>
      <c r="ACP21" s="55"/>
      <c r="ACQ21" s="55"/>
      <c r="ACR21" s="55"/>
      <c r="ACS21" s="55"/>
      <c r="ACT21" s="55"/>
      <c r="ACU21" s="55"/>
      <c r="ACV21" s="55"/>
      <c r="ACW21" s="55"/>
      <c r="ACX21" s="55"/>
      <c r="ACY21" s="55"/>
      <c r="ACZ21" s="55"/>
      <c r="ADA21" s="55"/>
      <c r="ADB21" s="55"/>
      <c r="ADC21" s="55"/>
      <c r="ADD21" s="55"/>
      <c r="ADE21" s="55"/>
      <c r="ADF21" s="55"/>
      <c r="ADG21" s="55"/>
      <c r="ADH21" s="55"/>
      <c r="ADI21" s="55"/>
      <c r="ADJ21" s="55"/>
      <c r="ADK21" s="55"/>
      <c r="ADL21" s="55"/>
      <c r="ADM21" s="55"/>
      <c r="ADN21" s="55"/>
      <c r="ADO21" s="55"/>
      <c r="ADP21" s="55"/>
      <c r="ADQ21" s="55"/>
      <c r="ADR21" s="55"/>
      <c r="ADS21" s="55"/>
      <c r="ADT21" s="55"/>
      <c r="ADU21" s="55"/>
      <c r="ADV21" s="55"/>
      <c r="ADW21" s="55"/>
      <c r="ADX21" s="55"/>
      <c r="ADY21" s="55"/>
      <c r="ADZ21" s="55"/>
      <c r="AEA21" s="55"/>
      <c r="AEB21" s="55"/>
      <c r="AEC21" s="55"/>
      <c r="AED21" s="55"/>
      <c r="AEE21" s="55"/>
      <c r="AEF21" s="55"/>
      <c r="AEG21" s="55"/>
      <c r="AEH21" s="55"/>
      <c r="AEI21" s="55"/>
      <c r="AEJ21" s="55"/>
      <c r="AEK21" s="55"/>
      <c r="AEL21" s="55"/>
      <c r="AEM21" s="55"/>
      <c r="AEN21" s="55"/>
      <c r="AEO21" s="55"/>
      <c r="AEP21" s="55"/>
      <c r="AEQ21" s="55"/>
      <c r="AER21" s="55"/>
      <c r="AES21" s="55"/>
      <c r="AET21" s="55"/>
      <c r="AEU21" s="55"/>
      <c r="AEV21" s="55"/>
      <c r="AEW21" s="55"/>
      <c r="AEX21" s="55"/>
      <c r="AEY21" s="55"/>
      <c r="AEZ21" s="55"/>
      <c r="AFA21" s="55"/>
      <c r="AFB21" s="55"/>
      <c r="AFC21" s="55"/>
      <c r="AFD21" s="55"/>
      <c r="AFE21" s="55"/>
      <c r="AFF21" s="55"/>
      <c r="AFG21" s="55"/>
      <c r="AFH21" s="55"/>
      <c r="AFI21" s="55"/>
      <c r="AFJ21" s="55"/>
      <c r="AFK21" s="55"/>
      <c r="AFL21" s="55"/>
      <c r="AFM21" s="55"/>
      <c r="AFN21" s="55"/>
      <c r="AFO21" s="55"/>
      <c r="AFP21" s="55"/>
      <c r="AFQ21" s="55"/>
      <c r="AFR21" s="55"/>
      <c r="AFS21" s="55"/>
      <c r="AFT21" s="55"/>
      <c r="AFU21" s="55"/>
      <c r="AFV21" s="55"/>
      <c r="AFW21" s="55"/>
      <c r="AFX21" s="55"/>
      <c r="AFY21" s="55"/>
      <c r="AFZ21" s="55"/>
      <c r="AGA21" s="55"/>
      <c r="AGB21" s="55"/>
      <c r="AGC21" s="55"/>
      <c r="AGD21" s="55"/>
      <c r="AGE21" s="55"/>
      <c r="AGF21" s="55"/>
      <c r="AGG21" s="55"/>
      <c r="AGH21" s="55"/>
      <c r="AGI21" s="55"/>
      <c r="AGJ21" s="55"/>
      <c r="AGK21" s="55"/>
      <c r="AGL21" s="55"/>
      <c r="AGM21" s="55"/>
      <c r="AGN21" s="55"/>
      <c r="AGO21" s="55"/>
      <c r="AGP21" s="55"/>
      <c r="AGQ21" s="55"/>
      <c r="AGR21" s="55"/>
      <c r="AGS21" s="55"/>
      <c r="AGT21" s="55"/>
      <c r="AGU21" s="55"/>
      <c r="AGV21" s="55"/>
      <c r="AGW21" s="55"/>
      <c r="AGX21" s="55"/>
      <c r="AGY21" s="55"/>
      <c r="AGZ21" s="55"/>
      <c r="AHA21" s="55"/>
      <c r="AHB21" s="55"/>
      <c r="AHC21" s="55"/>
      <c r="AHD21" s="55"/>
      <c r="AHE21" s="55"/>
      <c r="AHF21" s="55"/>
      <c r="AHG21" s="55"/>
      <c r="AHH21" s="55"/>
      <c r="AHI21" s="55"/>
      <c r="AHJ21" s="55"/>
      <c r="AHK21" s="55"/>
      <c r="AHL21" s="55"/>
      <c r="AHM21" s="55"/>
      <c r="AHN21" s="55"/>
      <c r="AHO21" s="55"/>
      <c r="AHP21" s="55"/>
      <c r="AHQ21" s="55"/>
      <c r="AHR21" s="55"/>
      <c r="AHS21" s="55"/>
      <c r="AHT21" s="55"/>
      <c r="AHU21" s="55"/>
      <c r="AHV21" s="55"/>
      <c r="AHW21" s="55"/>
      <c r="AHX21" s="55"/>
      <c r="AHY21" s="55"/>
      <c r="AHZ21" s="55"/>
      <c r="AIA21" s="55"/>
      <c r="AIB21" s="55"/>
      <c r="AIC21" s="55"/>
      <c r="AID21" s="55"/>
      <c r="AIE21" s="55"/>
      <c r="AIF21" s="55"/>
      <c r="AIG21" s="55"/>
      <c r="AIH21" s="55"/>
      <c r="AII21" s="55"/>
      <c r="AIJ21" s="55"/>
      <c r="AIK21" s="55"/>
      <c r="AIL21" s="55"/>
      <c r="AIM21" s="55"/>
      <c r="AIN21" s="55"/>
      <c r="AIO21" s="55"/>
      <c r="AIP21" s="55"/>
      <c r="AIQ21" s="55"/>
      <c r="AIR21" s="55"/>
      <c r="AIS21" s="55"/>
      <c r="AIT21" s="55"/>
      <c r="AIU21" s="55"/>
      <c r="AIV21" s="55"/>
      <c r="AIW21" s="55"/>
      <c r="AIX21" s="55"/>
      <c r="AIY21" s="55"/>
      <c r="AIZ21" s="55"/>
      <c r="AJA21" s="55"/>
      <c r="AJB21" s="55"/>
      <c r="AJC21" s="55"/>
      <c r="AJD21" s="55"/>
      <c r="AJE21" s="55"/>
      <c r="AJF21" s="55"/>
      <c r="AJG21" s="55"/>
      <c r="AJH21" s="55"/>
      <c r="AJI21" s="55"/>
      <c r="AJJ21" s="55"/>
      <c r="AJK21" s="55"/>
      <c r="AJL21" s="55"/>
      <c r="AJM21" s="55"/>
      <c r="AJN21" s="55"/>
      <c r="AJO21" s="55"/>
      <c r="AJP21" s="55"/>
      <c r="AJQ21" s="55"/>
      <c r="AJR21" s="55"/>
      <c r="AJS21" s="55"/>
      <c r="AJT21" s="55"/>
      <c r="AJU21" s="55"/>
      <c r="AJV21" s="55"/>
      <c r="AJW21" s="55"/>
      <c r="AJX21" s="55"/>
      <c r="AJY21" s="55"/>
      <c r="AJZ21" s="55"/>
      <c r="AKA21" s="55"/>
      <c r="AKB21" s="55"/>
      <c r="AKC21" s="55"/>
      <c r="AKD21" s="55"/>
      <c r="AKE21" s="55"/>
      <c r="AKF21" s="55"/>
      <c r="AKG21" s="55"/>
      <c r="AKH21" s="55"/>
      <c r="AKI21" s="55"/>
      <c r="AKJ21" s="55"/>
      <c r="AKK21" s="55"/>
      <c r="AKL21" s="55"/>
      <c r="AKM21" s="55"/>
      <c r="AKN21" s="55"/>
      <c r="AKO21" s="55"/>
      <c r="AKP21" s="55"/>
      <c r="AKQ21" s="55"/>
      <c r="AKR21" s="55"/>
      <c r="AKS21" s="55"/>
      <c r="AKT21" s="55"/>
      <c r="AKU21" s="55"/>
      <c r="AKV21" s="55"/>
      <c r="AKW21" s="55"/>
      <c r="AKX21" s="55"/>
      <c r="AKY21" s="55"/>
      <c r="AKZ21" s="55"/>
      <c r="ALA21" s="55"/>
      <c r="ALB21" s="55"/>
      <c r="ALC21" s="55"/>
      <c r="ALD21" s="55"/>
      <c r="ALE21" s="55"/>
      <c r="ALF21" s="55"/>
      <c r="ALG21" s="55"/>
      <c r="ALH21" s="55"/>
      <c r="ALI21" s="55"/>
      <c r="ALJ21" s="55"/>
      <c r="ALK21" s="55"/>
      <c r="ALL21" s="55"/>
      <c r="ALM21" s="55"/>
      <c r="ALN21" s="55"/>
      <c r="ALO21" s="55"/>
      <c r="ALP21" s="55"/>
      <c r="ALQ21" s="55"/>
      <c r="ALR21" s="55"/>
      <c r="ALS21" s="55"/>
      <c r="ALT21" s="55"/>
      <c r="ALU21" s="55"/>
      <c r="ALV21" s="55"/>
      <c r="ALW21" s="55"/>
      <c r="ALX21" s="55"/>
      <c r="ALY21" s="55"/>
      <c r="ALZ21" s="55"/>
      <c r="AMA21" s="55"/>
      <c r="AMB21" s="55"/>
      <c r="AMC21" s="55"/>
      <c r="AMD21" s="55"/>
      <c r="AME21" s="55"/>
      <c r="AMF21" s="55"/>
      <c r="AMG21" s="55"/>
      <c r="AMH21" s="55"/>
      <c r="AMI21" s="55"/>
      <c r="AMJ21" s="55"/>
      <c r="AMK21" s="55"/>
      <c r="AML21" s="55"/>
      <c r="AMM21" s="55"/>
      <c r="AMN21" s="55"/>
      <c r="AMO21" s="55"/>
      <c r="AMP21" s="55"/>
      <c r="AMQ21" s="55"/>
      <c r="AMR21" s="55"/>
      <c r="AMS21" s="55"/>
      <c r="AMT21" s="55"/>
      <c r="AMU21" s="55"/>
      <c r="AMV21" s="55"/>
      <c r="AMW21" s="55"/>
      <c r="AMX21" s="55"/>
      <c r="AMY21" s="55"/>
      <c r="AMZ21" s="55"/>
      <c r="ANA21" s="55"/>
      <c r="ANB21" s="55"/>
      <c r="ANC21" s="55"/>
      <c r="AND21" s="55"/>
      <c r="ANE21" s="55"/>
      <c r="ANF21" s="55"/>
      <c r="ANG21" s="55"/>
      <c r="ANH21" s="55"/>
      <c r="ANI21" s="55"/>
      <c r="ANJ21" s="55"/>
      <c r="ANK21" s="55"/>
      <c r="ANL21" s="55"/>
      <c r="ANM21" s="55"/>
      <c r="ANN21" s="55"/>
      <c r="ANO21" s="55"/>
      <c r="ANP21" s="55"/>
      <c r="ANQ21" s="55"/>
      <c r="ANR21" s="55"/>
      <c r="ANS21" s="55"/>
      <c r="ANT21" s="55"/>
      <c r="ANU21" s="55"/>
      <c r="ANV21" s="55"/>
      <c r="ANW21" s="55"/>
      <c r="ANX21" s="55"/>
      <c r="ANY21" s="55"/>
      <c r="ANZ21" s="55"/>
      <c r="AOA21" s="55"/>
      <c r="AOB21" s="55"/>
      <c r="AOC21" s="55"/>
      <c r="AOD21" s="55"/>
      <c r="AOE21" s="55"/>
      <c r="AOF21" s="55"/>
      <c r="AOG21" s="55"/>
      <c r="AOH21" s="55"/>
      <c r="AOI21" s="55"/>
      <c r="AOJ21" s="55"/>
      <c r="AOK21" s="55"/>
      <c r="AOL21" s="55"/>
      <c r="AOM21" s="55"/>
      <c r="AON21" s="55"/>
      <c r="AOO21" s="55"/>
      <c r="AOP21" s="55"/>
      <c r="AOQ21" s="55"/>
      <c r="AOR21" s="55"/>
      <c r="AOS21" s="55"/>
      <c r="AOT21" s="55"/>
      <c r="AOU21" s="55"/>
      <c r="AOV21" s="55"/>
      <c r="AOW21" s="55"/>
      <c r="AOX21" s="55"/>
      <c r="AOY21" s="55"/>
      <c r="AOZ21" s="55"/>
      <c r="APA21" s="55"/>
      <c r="APB21" s="55"/>
      <c r="APC21" s="55"/>
      <c r="APD21" s="55"/>
      <c r="APE21" s="55"/>
      <c r="APF21" s="55"/>
      <c r="APG21" s="55"/>
      <c r="APH21" s="55"/>
      <c r="API21" s="55"/>
      <c r="APJ21" s="55"/>
      <c r="APK21" s="55"/>
      <c r="APL21" s="55"/>
      <c r="APM21" s="55"/>
      <c r="APN21" s="55"/>
      <c r="APO21" s="55"/>
      <c r="APP21" s="55"/>
      <c r="APQ21" s="55"/>
      <c r="APR21" s="55"/>
      <c r="APS21" s="55"/>
      <c r="APT21" s="55"/>
      <c r="APU21" s="55"/>
      <c r="APV21" s="55"/>
      <c r="APW21" s="55"/>
      <c r="APX21" s="55"/>
      <c r="APY21" s="55"/>
      <c r="APZ21" s="55"/>
      <c r="AQA21" s="55"/>
      <c r="AQB21" s="55"/>
      <c r="AQC21" s="55"/>
      <c r="AQD21" s="55"/>
      <c r="AQE21" s="55"/>
      <c r="AQF21" s="55"/>
      <c r="AQG21" s="55"/>
      <c r="AQH21" s="55"/>
      <c r="AQI21" s="55"/>
      <c r="AQJ21" s="55"/>
      <c r="AQK21" s="55"/>
      <c r="AQL21" s="55"/>
      <c r="AQM21" s="55"/>
      <c r="AQN21" s="55"/>
      <c r="AQO21" s="55"/>
      <c r="AQP21" s="55"/>
      <c r="AQQ21" s="55"/>
      <c r="AQR21" s="55"/>
      <c r="AQS21" s="55"/>
      <c r="AQT21" s="55"/>
      <c r="AQU21" s="55"/>
      <c r="AQV21" s="55"/>
      <c r="AQW21" s="55"/>
      <c r="AQX21" s="55"/>
      <c r="AQY21" s="55"/>
      <c r="AQZ21" s="55"/>
      <c r="ARA21" s="55"/>
      <c r="ARB21" s="55"/>
      <c r="ARC21" s="55"/>
      <c r="ARD21" s="55"/>
      <c r="ARE21" s="55"/>
      <c r="ARF21" s="55"/>
      <c r="ARG21" s="55"/>
      <c r="ARH21" s="55"/>
      <c r="ARI21" s="55"/>
      <c r="ARJ21" s="55"/>
      <c r="ARK21" s="55"/>
      <c r="ARL21" s="55"/>
      <c r="ARM21" s="55"/>
      <c r="ARN21" s="55"/>
      <c r="ARO21" s="55"/>
      <c r="ARP21" s="55"/>
      <c r="ARQ21" s="55"/>
      <c r="ARR21" s="55"/>
      <c r="ARS21" s="55"/>
      <c r="ART21" s="55"/>
      <c r="ARU21" s="55"/>
      <c r="ARV21" s="55"/>
      <c r="ARW21" s="55"/>
      <c r="ARX21" s="55"/>
      <c r="ARY21" s="55"/>
      <c r="ARZ21" s="55"/>
      <c r="ASA21" s="55"/>
      <c r="ASB21" s="55"/>
      <c r="ASC21" s="55"/>
      <c r="ASD21" s="55"/>
      <c r="ASE21" s="55"/>
      <c r="ASF21" s="55"/>
      <c r="ASG21" s="55"/>
      <c r="ASH21" s="55"/>
      <c r="ASI21" s="55"/>
      <c r="ASJ21" s="55"/>
      <c r="ASK21" s="55"/>
      <c r="ASL21" s="55"/>
      <c r="ASM21" s="55"/>
      <c r="ASN21" s="55"/>
      <c r="ASO21" s="55"/>
      <c r="ASP21" s="55"/>
      <c r="ASQ21" s="55"/>
      <c r="ASR21" s="55"/>
      <c r="ASS21" s="55"/>
      <c r="AST21" s="55"/>
      <c r="ASU21" s="55"/>
      <c r="ASV21" s="55"/>
      <c r="ASW21" s="55"/>
      <c r="ASX21" s="55"/>
      <c r="ASY21" s="55"/>
      <c r="ASZ21" s="55"/>
      <c r="ATA21" s="55"/>
      <c r="ATB21" s="55"/>
      <c r="ATC21" s="55"/>
      <c r="ATD21" s="55"/>
      <c r="ATE21" s="55"/>
      <c r="ATF21" s="55"/>
      <c r="ATG21" s="55"/>
      <c r="ATH21" s="55"/>
      <c r="ATI21" s="55"/>
      <c r="ATJ21" s="55"/>
      <c r="ATK21" s="55"/>
      <c r="ATL21" s="55"/>
      <c r="ATM21" s="55"/>
      <c r="ATN21" s="55"/>
      <c r="ATO21" s="55"/>
      <c r="ATP21" s="55"/>
      <c r="ATQ21" s="55"/>
      <c r="ATR21" s="55"/>
      <c r="ATS21" s="55"/>
      <c r="ATT21" s="55"/>
      <c r="ATU21" s="55"/>
      <c r="ATV21" s="55"/>
      <c r="ATW21" s="55"/>
      <c r="ATX21" s="55"/>
      <c r="ATY21" s="55"/>
      <c r="ATZ21" s="55"/>
      <c r="AUA21" s="55"/>
      <c r="AUB21" s="55"/>
      <c r="AUC21" s="55"/>
      <c r="AUD21" s="55"/>
      <c r="AUE21" s="55"/>
      <c r="AUF21" s="55"/>
      <c r="AUG21" s="55"/>
      <c r="AUH21" s="55"/>
      <c r="AUI21" s="55"/>
      <c r="AUJ21" s="55"/>
      <c r="AUK21" s="55"/>
      <c r="AUL21" s="55"/>
      <c r="AUM21" s="55"/>
      <c r="AUN21" s="55"/>
      <c r="AUO21" s="55"/>
      <c r="AUP21" s="55"/>
      <c r="AUQ21" s="55"/>
      <c r="AUR21" s="55"/>
      <c r="AUS21" s="55"/>
      <c r="AUT21" s="55"/>
      <c r="AUU21" s="55"/>
      <c r="AUV21" s="55"/>
      <c r="AUW21" s="55"/>
      <c r="AUX21" s="55"/>
      <c r="AUY21" s="55"/>
      <c r="AUZ21" s="55"/>
      <c r="AVA21" s="55"/>
      <c r="AVB21" s="55"/>
      <c r="AVC21" s="55"/>
      <c r="AVD21" s="55"/>
      <c r="AVE21" s="55"/>
      <c r="AVF21" s="55"/>
      <c r="AVG21" s="55"/>
      <c r="AVH21" s="55"/>
      <c r="AVI21" s="55"/>
      <c r="AVJ21" s="55"/>
      <c r="AVK21" s="55"/>
      <c r="AVL21" s="55"/>
      <c r="AVM21" s="55"/>
      <c r="AVN21" s="55"/>
      <c r="AVO21" s="55"/>
      <c r="AVP21" s="55"/>
      <c r="AVQ21" s="55"/>
      <c r="AVR21" s="55"/>
      <c r="AVS21" s="55"/>
      <c r="AVT21" s="55"/>
      <c r="AVU21" s="55"/>
      <c r="AVV21" s="55"/>
      <c r="AVW21" s="55"/>
      <c r="AVX21" s="55"/>
      <c r="AVY21" s="55"/>
      <c r="AVZ21" s="55"/>
      <c r="AWA21" s="55"/>
      <c r="AWB21" s="55"/>
      <c r="AWC21" s="55"/>
      <c r="AWD21" s="55"/>
      <c r="AWE21" s="55"/>
      <c r="AWF21" s="55"/>
      <c r="AWG21" s="55"/>
      <c r="AWH21" s="55"/>
      <c r="AWI21" s="55"/>
      <c r="AWJ21" s="55"/>
      <c r="AWK21" s="55"/>
      <c r="AWL21" s="55"/>
      <c r="AWM21" s="55"/>
      <c r="AWN21" s="55"/>
      <c r="AWO21" s="55"/>
      <c r="AWP21" s="55"/>
      <c r="AWQ21" s="55"/>
      <c r="AWR21" s="55"/>
      <c r="AWS21" s="55"/>
      <c r="AWT21" s="55"/>
      <c r="AWU21" s="55"/>
      <c r="AWV21" s="55"/>
      <c r="AWW21" s="55"/>
      <c r="AWX21" s="55"/>
      <c r="AWY21" s="55"/>
      <c r="AWZ21" s="55"/>
      <c r="AXA21" s="55"/>
      <c r="AXB21" s="55"/>
      <c r="AXC21" s="55"/>
      <c r="AXD21" s="55"/>
      <c r="AXE21" s="55"/>
      <c r="AXF21" s="55"/>
      <c r="AXG21" s="55"/>
      <c r="AXH21" s="55"/>
      <c r="AXI21" s="55"/>
      <c r="AXJ21" s="55"/>
      <c r="AXK21" s="55"/>
      <c r="AXL21" s="55"/>
      <c r="AXM21" s="55"/>
      <c r="AXN21" s="55"/>
      <c r="AXO21" s="55"/>
      <c r="AXP21" s="55"/>
      <c r="AXQ21" s="55"/>
      <c r="AXR21" s="55"/>
      <c r="AXS21" s="55"/>
      <c r="AXT21" s="55"/>
      <c r="AXU21" s="55"/>
      <c r="AXV21" s="55"/>
      <c r="AXW21" s="55"/>
      <c r="AXX21" s="55"/>
      <c r="AXY21" s="55"/>
      <c r="AXZ21" s="55"/>
      <c r="AYA21" s="55"/>
      <c r="AYB21" s="55"/>
      <c r="AYC21" s="55"/>
      <c r="AYD21" s="55"/>
      <c r="AYE21" s="55"/>
      <c r="AYF21" s="55"/>
      <c r="AYG21" s="55"/>
      <c r="AYH21" s="55"/>
      <c r="AYI21" s="55"/>
      <c r="AYJ21" s="55"/>
      <c r="AYK21" s="55"/>
      <c r="AYL21" s="55"/>
      <c r="AYM21" s="55"/>
      <c r="AYN21" s="55"/>
      <c r="AYO21" s="55"/>
      <c r="AYP21" s="55"/>
      <c r="AYQ21" s="55"/>
      <c r="AYR21" s="55"/>
      <c r="AYS21" s="55"/>
      <c r="AYT21" s="55"/>
      <c r="AYU21" s="55"/>
      <c r="AYV21" s="55"/>
      <c r="AYW21" s="55"/>
      <c r="AYX21" s="55"/>
      <c r="AYY21" s="55"/>
      <c r="AYZ21" s="55"/>
      <c r="AZA21" s="55"/>
      <c r="AZB21" s="55"/>
      <c r="AZC21" s="55"/>
      <c r="AZD21" s="55"/>
      <c r="AZE21" s="55"/>
      <c r="AZF21" s="55"/>
      <c r="AZG21" s="55"/>
      <c r="AZH21" s="55"/>
      <c r="AZI21" s="55"/>
      <c r="AZJ21" s="55"/>
      <c r="AZK21" s="55"/>
      <c r="AZL21" s="55"/>
      <c r="AZM21" s="55"/>
      <c r="AZN21" s="55"/>
      <c r="AZO21" s="55"/>
      <c r="AZP21" s="55"/>
      <c r="AZQ21" s="55"/>
      <c r="AZR21" s="55"/>
      <c r="AZS21" s="55"/>
      <c r="AZT21" s="55"/>
      <c r="AZU21" s="55"/>
      <c r="AZV21" s="55"/>
      <c r="AZW21" s="55"/>
      <c r="AZX21" s="55"/>
      <c r="AZY21" s="55"/>
      <c r="AZZ21" s="55"/>
      <c r="BAA21" s="55"/>
      <c r="BAB21" s="55"/>
      <c r="BAC21" s="55"/>
      <c r="BAD21" s="55"/>
      <c r="BAE21" s="55"/>
      <c r="BAF21" s="55"/>
      <c r="BAG21" s="55"/>
      <c r="BAH21" s="55"/>
      <c r="BAI21" s="55"/>
      <c r="BAJ21" s="55"/>
      <c r="BAK21" s="55"/>
      <c r="BAL21" s="55"/>
      <c r="BAM21" s="55"/>
      <c r="BAN21" s="55"/>
      <c r="BAO21" s="55"/>
      <c r="BAP21" s="55"/>
      <c r="BAQ21" s="55"/>
      <c r="BAR21" s="55"/>
      <c r="BAS21" s="55"/>
      <c r="BAT21" s="55"/>
      <c r="BAU21" s="55"/>
      <c r="BAV21" s="55"/>
      <c r="BAW21" s="55"/>
      <c r="BAX21" s="55"/>
      <c r="BAY21" s="55"/>
      <c r="BAZ21" s="55"/>
      <c r="BBA21" s="55"/>
      <c r="BBB21" s="55"/>
      <c r="BBC21" s="55"/>
      <c r="BBD21" s="55"/>
      <c r="BBE21" s="55"/>
      <c r="BBF21" s="55"/>
      <c r="BBG21" s="55"/>
      <c r="BBH21" s="55"/>
      <c r="BBI21" s="55"/>
      <c r="BBJ21" s="55"/>
      <c r="BBK21" s="55"/>
      <c r="BBL21" s="55"/>
      <c r="BBM21" s="55"/>
      <c r="BBN21" s="55"/>
      <c r="BBO21" s="55"/>
      <c r="BBP21" s="55"/>
      <c r="BBQ21" s="55"/>
      <c r="BBR21" s="55"/>
      <c r="BBS21" s="55"/>
      <c r="BBT21" s="55"/>
      <c r="BBU21" s="55"/>
      <c r="BBV21" s="55"/>
      <c r="BBW21" s="55"/>
      <c r="BBX21" s="55"/>
      <c r="BBY21" s="55"/>
      <c r="BBZ21" s="55"/>
      <c r="BCA21" s="55"/>
      <c r="BCB21" s="55"/>
      <c r="BCC21" s="55"/>
      <c r="BCD21" s="55"/>
      <c r="BCE21" s="55"/>
      <c r="BCF21" s="55"/>
      <c r="BCG21" s="55"/>
      <c r="BCH21" s="55"/>
      <c r="BCI21" s="55"/>
      <c r="BCJ21" s="55"/>
      <c r="BCK21" s="55"/>
      <c r="BCL21" s="55"/>
      <c r="BCM21" s="55"/>
      <c r="BCN21" s="55"/>
      <c r="BCO21" s="55"/>
      <c r="BCP21" s="55"/>
      <c r="BCQ21" s="55"/>
      <c r="BCR21" s="55"/>
      <c r="BCS21" s="55"/>
      <c r="BCT21" s="55"/>
      <c r="BCU21" s="55"/>
      <c r="BCV21" s="55"/>
      <c r="BCW21" s="55"/>
      <c r="BCX21" s="55"/>
      <c r="BCY21" s="55"/>
      <c r="BCZ21" s="55"/>
      <c r="BDA21" s="55"/>
      <c r="BDB21" s="55"/>
      <c r="BDC21" s="55"/>
      <c r="BDD21" s="55"/>
      <c r="BDE21" s="55"/>
      <c r="BDF21" s="55"/>
      <c r="BDG21" s="55"/>
      <c r="BDH21" s="55"/>
      <c r="BDI21" s="55"/>
      <c r="BDJ21" s="55"/>
      <c r="BDK21" s="55"/>
      <c r="BDL21" s="55"/>
      <c r="BDM21" s="55"/>
      <c r="BDN21" s="55"/>
      <c r="BDO21" s="55"/>
      <c r="BDP21" s="55"/>
      <c r="BDQ21" s="55"/>
      <c r="BDR21" s="55"/>
      <c r="BDS21" s="55"/>
      <c r="BDT21" s="55"/>
      <c r="BDU21" s="55"/>
      <c r="BDV21" s="55"/>
      <c r="BDW21" s="55"/>
      <c r="BDX21" s="55"/>
      <c r="BDY21" s="55"/>
      <c r="BDZ21" s="55"/>
      <c r="BEA21" s="55"/>
      <c r="BEB21" s="55"/>
      <c r="BEC21" s="55"/>
      <c r="BED21" s="55"/>
      <c r="BEE21" s="55"/>
      <c r="BEF21" s="55"/>
      <c r="BEG21" s="55"/>
      <c r="BEH21" s="55"/>
      <c r="BEI21" s="55"/>
      <c r="BEJ21" s="55"/>
      <c r="BEK21" s="55"/>
      <c r="BEL21" s="55"/>
      <c r="BEM21" s="55"/>
      <c r="BEN21" s="55"/>
      <c r="BEO21" s="55"/>
      <c r="BEP21" s="55"/>
      <c r="BEQ21" s="55"/>
      <c r="BER21" s="55"/>
      <c r="BES21" s="55"/>
      <c r="BET21" s="55"/>
      <c r="BEU21" s="55"/>
      <c r="BEV21" s="55"/>
      <c r="BEW21" s="55"/>
      <c r="BEX21" s="55"/>
      <c r="BEY21" s="55"/>
      <c r="BEZ21" s="55"/>
      <c r="BFA21" s="55"/>
      <c r="BFB21" s="55"/>
      <c r="BFC21" s="55"/>
      <c r="BFD21" s="55"/>
      <c r="BFE21" s="55"/>
      <c r="BFF21" s="55"/>
      <c r="BFG21" s="55"/>
      <c r="BFH21" s="55"/>
      <c r="BFI21" s="55"/>
      <c r="BFJ21" s="55"/>
      <c r="BFK21" s="55"/>
      <c r="BFL21" s="55"/>
      <c r="BFM21" s="55"/>
      <c r="BFN21" s="55"/>
      <c r="BFO21" s="55"/>
      <c r="BFP21" s="55"/>
      <c r="BFQ21" s="55"/>
      <c r="BFR21" s="55"/>
      <c r="BFS21" s="55"/>
      <c r="BFT21" s="55"/>
      <c r="BFU21" s="55"/>
      <c r="BFV21" s="55"/>
      <c r="BFW21" s="55"/>
      <c r="BFX21" s="55"/>
      <c r="BFY21" s="55"/>
      <c r="BFZ21" s="55"/>
      <c r="BGA21" s="55"/>
      <c r="BGB21" s="55"/>
      <c r="BGC21" s="55"/>
      <c r="BGD21" s="55"/>
      <c r="BGE21" s="55"/>
      <c r="BGF21" s="55"/>
      <c r="BGG21" s="55"/>
      <c r="BGH21" s="55"/>
      <c r="BGI21" s="55"/>
      <c r="BGJ21" s="55"/>
      <c r="BGK21" s="55"/>
      <c r="BGL21" s="55"/>
      <c r="BGM21" s="55"/>
      <c r="BGN21" s="55"/>
      <c r="BGO21" s="55"/>
      <c r="BGP21" s="55"/>
      <c r="BGQ21" s="55"/>
      <c r="BGR21" s="55"/>
      <c r="BGS21" s="55"/>
      <c r="BGT21" s="55"/>
      <c r="BGU21" s="55"/>
      <c r="BGV21" s="55"/>
      <c r="BGW21" s="55"/>
      <c r="BGX21" s="55"/>
      <c r="BGY21" s="55"/>
      <c r="BGZ21" s="55"/>
      <c r="BHA21" s="55"/>
      <c r="BHB21" s="55"/>
      <c r="BHC21" s="55"/>
      <c r="BHD21" s="55"/>
      <c r="BHE21" s="55"/>
      <c r="BHF21" s="55"/>
      <c r="BHG21" s="55"/>
      <c r="BHH21" s="55"/>
      <c r="BHI21" s="55"/>
      <c r="BHJ21" s="55"/>
      <c r="BHK21" s="55"/>
      <c r="BHL21" s="55"/>
      <c r="BHM21" s="55"/>
      <c r="BHN21" s="55"/>
      <c r="BHO21" s="55"/>
      <c r="BHP21" s="55"/>
      <c r="BHQ21" s="55"/>
      <c r="BHR21" s="55"/>
      <c r="BHS21" s="55"/>
      <c r="BHT21" s="55"/>
      <c r="BHU21" s="55"/>
      <c r="BHV21" s="55"/>
      <c r="BHW21" s="55"/>
      <c r="BHX21" s="55"/>
      <c r="BHY21" s="55"/>
      <c r="BHZ21" s="55"/>
      <c r="BIA21" s="55"/>
      <c r="BIB21" s="55"/>
      <c r="BIC21" s="55"/>
      <c r="BID21" s="55"/>
      <c r="BIE21" s="55"/>
      <c r="BIF21" s="55"/>
      <c r="BIG21" s="55"/>
      <c r="BIH21" s="55"/>
      <c r="BII21" s="55"/>
      <c r="BIJ21" s="55"/>
      <c r="BIK21" s="55"/>
      <c r="BIL21" s="55"/>
      <c r="BIM21" s="55"/>
      <c r="BIN21" s="55"/>
      <c r="BIO21" s="55"/>
      <c r="BIP21" s="55"/>
      <c r="BIQ21" s="55"/>
      <c r="BIR21" s="55"/>
      <c r="BIS21" s="55"/>
      <c r="BIT21" s="55"/>
      <c r="BIU21" s="55"/>
      <c r="BIV21" s="55"/>
      <c r="BIW21" s="55"/>
      <c r="BIX21" s="55"/>
      <c r="BIY21" s="55"/>
      <c r="BIZ21" s="55"/>
      <c r="BJA21" s="55"/>
      <c r="BJB21" s="55"/>
      <c r="BJC21" s="55"/>
      <c r="BJD21" s="55"/>
      <c r="BJE21" s="55"/>
      <c r="BJF21" s="55"/>
      <c r="BJG21" s="55"/>
      <c r="BJH21" s="55"/>
      <c r="BJI21" s="55"/>
      <c r="BJJ21" s="55"/>
      <c r="BJK21" s="55"/>
      <c r="BJL21" s="55"/>
      <c r="BJM21" s="55"/>
      <c r="BJN21" s="55"/>
      <c r="BJO21" s="55"/>
      <c r="BJP21" s="55"/>
      <c r="BJQ21" s="55"/>
      <c r="BJR21" s="55"/>
      <c r="BJS21" s="55"/>
      <c r="BJT21" s="55"/>
      <c r="BJU21" s="55"/>
      <c r="BJV21" s="55"/>
      <c r="BJW21" s="55"/>
      <c r="BJX21" s="55"/>
      <c r="BJY21" s="55"/>
      <c r="BJZ21" s="55"/>
      <c r="BKA21" s="55"/>
      <c r="BKB21" s="55"/>
      <c r="BKC21" s="55"/>
      <c r="BKD21" s="55"/>
      <c r="BKE21" s="55"/>
      <c r="BKF21" s="55"/>
      <c r="BKG21" s="55"/>
      <c r="BKH21" s="55"/>
      <c r="BKI21" s="55"/>
      <c r="BKJ21" s="55"/>
      <c r="BKK21" s="55"/>
      <c r="BKL21" s="55"/>
      <c r="BKM21" s="55"/>
      <c r="BKN21" s="55"/>
      <c r="BKO21" s="55"/>
      <c r="BKP21" s="55"/>
      <c r="BKQ21" s="55"/>
      <c r="BKR21" s="55"/>
      <c r="BKS21" s="55"/>
      <c r="BKT21" s="55"/>
      <c r="BKU21" s="55"/>
      <c r="BKV21" s="55"/>
      <c r="BKW21" s="55"/>
      <c r="BKX21" s="55"/>
      <c r="BKY21" s="55"/>
      <c r="BKZ21" s="55"/>
      <c r="BLA21" s="55"/>
      <c r="BLB21" s="55"/>
      <c r="BLC21" s="55"/>
      <c r="BLD21" s="55"/>
      <c r="BLE21" s="55"/>
      <c r="BLF21" s="55"/>
      <c r="BLG21" s="55"/>
      <c r="BLH21" s="55"/>
      <c r="BLI21" s="55"/>
      <c r="BLJ21" s="55"/>
      <c r="BLK21" s="55"/>
      <c r="BLL21" s="55"/>
      <c r="BLM21" s="55"/>
      <c r="BLN21" s="55"/>
      <c r="BLO21" s="55"/>
      <c r="BLP21" s="55"/>
      <c r="BLQ21" s="55"/>
      <c r="BLR21" s="55"/>
      <c r="BLS21" s="55"/>
      <c r="BLT21" s="55"/>
      <c r="BLU21" s="55"/>
      <c r="BLV21" s="55"/>
      <c r="BLW21" s="55"/>
      <c r="BLX21" s="55"/>
      <c r="BLY21" s="55"/>
      <c r="BLZ21" s="55"/>
      <c r="BMA21" s="55"/>
      <c r="BMB21" s="55"/>
      <c r="BMC21" s="55"/>
      <c r="BMD21" s="55"/>
      <c r="BME21" s="55"/>
      <c r="BMF21" s="55"/>
      <c r="BMG21" s="55"/>
      <c r="BMH21" s="55"/>
      <c r="BMI21" s="55"/>
      <c r="BMJ21" s="55"/>
      <c r="BMK21" s="55"/>
      <c r="BML21" s="55"/>
      <c r="BMM21" s="55"/>
      <c r="BMN21" s="55"/>
      <c r="BMO21" s="55"/>
      <c r="BMP21" s="55"/>
      <c r="BMQ21" s="55"/>
      <c r="BMR21" s="55"/>
      <c r="BMS21" s="55"/>
      <c r="BMT21" s="55"/>
      <c r="BMU21" s="55"/>
      <c r="BMV21" s="55"/>
      <c r="BMW21" s="55"/>
      <c r="BMX21" s="55"/>
      <c r="BMY21" s="55"/>
      <c r="BMZ21" s="55"/>
      <c r="BNA21" s="55"/>
      <c r="BNB21" s="55"/>
      <c r="BNC21" s="55"/>
      <c r="BND21" s="55"/>
      <c r="BNE21" s="55"/>
      <c r="BNF21" s="55"/>
      <c r="BNG21" s="55"/>
      <c r="BNH21" s="55"/>
      <c r="BNI21" s="55"/>
      <c r="BNJ21" s="55"/>
      <c r="BNK21" s="55"/>
      <c r="BNL21" s="55"/>
      <c r="BNM21" s="55"/>
      <c r="BNN21" s="55"/>
      <c r="BNO21" s="55"/>
      <c r="BNP21" s="55"/>
      <c r="BNQ21" s="55"/>
      <c r="BNR21" s="55"/>
      <c r="BNS21" s="55"/>
      <c r="BNT21" s="55"/>
      <c r="BNU21" s="55"/>
      <c r="BNV21" s="55"/>
      <c r="BNW21" s="55"/>
      <c r="BNX21" s="55"/>
      <c r="BNY21" s="55"/>
      <c r="BNZ21" s="55"/>
      <c r="BOA21" s="55"/>
      <c r="BOB21" s="55"/>
      <c r="BOC21" s="55"/>
      <c r="BOD21" s="55"/>
      <c r="BOE21" s="55"/>
      <c r="BOF21" s="55"/>
      <c r="BOG21" s="55"/>
      <c r="BOH21" s="55"/>
      <c r="BOI21" s="55"/>
      <c r="BOJ21" s="55"/>
      <c r="BOK21" s="55"/>
      <c r="BOL21" s="55"/>
      <c r="BOM21" s="55"/>
      <c r="BON21" s="55"/>
      <c r="BOO21" s="55"/>
      <c r="BOP21" s="55"/>
      <c r="BOQ21" s="55"/>
      <c r="BOR21" s="55"/>
      <c r="BOS21" s="55"/>
      <c r="BOT21" s="55"/>
      <c r="BOU21" s="55"/>
      <c r="BOV21" s="55"/>
      <c r="BOW21" s="55"/>
      <c r="BOX21" s="55"/>
      <c r="BOY21" s="55"/>
      <c r="BOZ21" s="55"/>
      <c r="BPA21" s="55"/>
      <c r="BPB21" s="55"/>
      <c r="BPC21" s="55"/>
      <c r="BPD21" s="55"/>
      <c r="BPE21" s="55"/>
      <c r="BPF21" s="55"/>
      <c r="BPG21" s="55"/>
      <c r="BPH21" s="55"/>
      <c r="BPI21" s="55"/>
      <c r="BPJ21" s="55"/>
      <c r="BPK21" s="55"/>
      <c r="BPL21" s="55"/>
      <c r="BPM21" s="55"/>
      <c r="BPN21" s="55"/>
      <c r="BPO21" s="55"/>
      <c r="BPP21" s="55"/>
      <c r="BPQ21" s="55"/>
      <c r="BPR21" s="55"/>
      <c r="BPS21" s="55"/>
      <c r="BPT21" s="55"/>
      <c r="BPU21" s="55"/>
      <c r="BPV21" s="55"/>
      <c r="BPW21" s="55"/>
      <c r="BPX21" s="55"/>
      <c r="BPY21" s="55"/>
      <c r="BPZ21" s="55"/>
      <c r="BQA21" s="55"/>
      <c r="BQB21" s="55"/>
      <c r="BQC21" s="55"/>
      <c r="BQD21" s="55"/>
      <c r="BQE21" s="55"/>
      <c r="BQF21" s="55"/>
      <c r="BQG21" s="55"/>
      <c r="BQH21" s="55"/>
      <c r="BQI21" s="55"/>
      <c r="BQJ21" s="55"/>
      <c r="BQK21" s="55"/>
      <c r="BQL21" s="55"/>
      <c r="BQM21" s="55"/>
      <c r="BQN21" s="55"/>
      <c r="BQO21" s="55"/>
      <c r="BQP21" s="55"/>
      <c r="BQQ21" s="55"/>
      <c r="BQR21" s="55"/>
      <c r="BQS21" s="55"/>
      <c r="BQT21" s="55"/>
      <c r="BQU21" s="55"/>
      <c r="BQV21" s="55"/>
      <c r="BQW21" s="55"/>
      <c r="BQX21" s="55"/>
      <c r="BQY21" s="55"/>
      <c r="BQZ21" s="55"/>
      <c r="BRA21" s="55"/>
      <c r="BRB21" s="55"/>
      <c r="BRC21" s="55"/>
      <c r="BRD21" s="55"/>
      <c r="BRE21" s="55"/>
      <c r="BRF21" s="55"/>
      <c r="BRG21" s="55"/>
      <c r="BRH21" s="55"/>
      <c r="BRI21" s="55"/>
      <c r="BRJ21" s="55"/>
      <c r="BRK21" s="55"/>
      <c r="BRL21" s="55"/>
      <c r="BRM21" s="55"/>
      <c r="BRN21" s="55"/>
      <c r="BRO21" s="55"/>
      <c r="BRP21" s="55"/>
      <c r="BRQ21" s="55"/>
      <c r="BRR21" s="55"/>
      <c r="BRS21" s="55"/>
      <c r="BRT21" s="55"/>
      <c r="BRU21" s="55"/>
      <c r="BRV21" s="55"/>
      <c r="BRW21" s="55"/>
      <c r="BRX21" s="55"/>
      <c r="BRY21" s="55"/>
      <c r="BRZ21" s="55"/>
      <c r="BSA21" s="55"/>
      <c r="BSB21" s="55"/>
      <c r="BSC21" s="55"/>
      <c r="BSD21" s="55"/>
      <c r="BSE21" s="55"/>
      <c r="BSF21" s="55"/>
      <c r="BSG21" s="55"/>
      <c r="BSH21" s="55"/>
      <c r="BSI21" s="55"/>
      <c r="BSJ21" s="55"/>
      <c r="BSK21" s="55"/>
      <c r="BSL21" s="55"/>
      <c r="BSM21" s="55"/>
      <c r="BSN21" s="55"/>
      <c r="BSO21" s="55"/>
      <c r="BSP21" s="55"/>
      <c r="BSQ21" s="55"/>
      <c r="BSR21" s="55"/>
      <c r="BSS21" s="55"/>
      <c r="BST21" s="55"/>
      <c r="BSU21" s="55"/>
      <c r="BSV21" s="55"/>
      <c r="BSW21" s="55"/>
      <c r="BSX21" s="55"/>
      <c r="BSY21" s="55"/>
      <c r="BSZ21" s="55"/>
      <c r="BTA21" s="55"/>
      <c r="BTB21" s="55"/>
      <c r="BTC21" s="55"/>
      <c r="BTD21" s="55"/>
      <c r="BTE21" s="55"/>
      <c r="BTF21" s="55"/>
      <c r="BTG21" s="55"/>
      <c r="BTH21" s="55"/>
      <c r="BTI21" s="55"/>
      <c r="BTJ21" s="55"/>
      <c r="BTK21" s="55"/>
      <c r="BTL21" s="55"/>
      <c r="BTM21" s="55"/>
      <c r="BTN21" s="55"/>
      <c r="BTO21" s="55"/>
      <c r="BTP21" s="55"/>
      <c r="BTQ21" s="55"/>
      <c r="BTR21" s="55"/>
      <c r="BTS21" s="55"/>
      <c r="BTT21" s="55"/>
      <c r="BTU21" s="55"/>
      <c r="BTV21" s="55"/>
      <c r="BTW21" s="55"/>
      <c r="BTX21" s="55"/>
      <c r="BTY21" s="55"/>
      <c r="BTZ21" s="55"/>
      <c r="BUA21" s="55"/>
      <c r="BUB21" s="55"/>
      <c r="BUC21" s="55"/>
      <c r="BUD21" s="55"/>
      <c r="BUE21" s="55"/>
      <c r="BUF21" s="55"/>
      <c r="BUG21" s="55"/>
      <c r="BUH21" s="55"/>
      <c r="BUI21" s="55"/>
      <c r="BUJ21" s="55"/>
      <c r="BUK21" s="55"/>
      <c r="BUL21" s="55"/>
      <c r="BUM21" s="55"/>
      <c r="BUN21" s="55"/>
      <c r="BUO21" s="55"/>
      <c r="BUP21" s="55"/>
      <c r="BUQ21" s="55"/>
      <c r="BUR21" s="55"/>
      <c r="BUS21" s="55"/>
      <c r="BUT21" s="55"/>
      <c r="BUU21" s="55"/>
      <c r="BUV21" s="55"/>
      <c r="BUW21" s="55"/>
      <c r="BUX21" s="55"/>
      <c r="BUY21" s="55"/>
      <c r="BUZ21" s="55"/>
      <c r="BVA21" s="55"/>
      <c r="BVB21" s="55"/>
      <c r="BVC21" s="55"/>
      <c r="BVD21" s="55"/>
      <c r="BVE21" s="55"/>
      <c r="BVF21" s="55"/>
      <c r="BVG21" s="55"/>
      <c r="BVH21" s="55"/>
      <c r="BVI21" s="55"/>
      <c r="BVJ21" s="55"/>
      <c r="BVK21" s="55"/>
      <c r="BVL21" s="55"/>
      <c r="BVM21" s="55"/>
      <c r="BVN21" s="55"/>
      <c r="BVO21" s="55"/>
      <c r="BVP21" s="55"/>
      <c r="BVQ21" s="55"/>
      <c r="BVR21" s="55"/>
      <c r="BVS21" s="55"/>
      <c r="BVT21" s="55"/>
      <c r="BVU21" s="55"/>
      <c r="BVV21" s="55"/>
      <c r="BVW21" s="55"/>
      <c r="BVX21" s="55"/>
      <c r="BVY21" s="55"/>
      <c r="BVZ21" s="55"/>
      <c r="BWA21" s="55"/>
      <c r="BWB21" s="55"/>
      <c r="BWC21" s="55"/>
      <c r="BWD21" s="55"/>
      <c r="BWE21" s="55"/>
      <c r="BWF21" s="55"/>
      <c r="BWG21" s="55"/>
      <c r="BWH21" s="55"/>
      <c r="BWI21" s="55"/>
      <c r="BWJ21" s="55"/>
      <c r="BWK21" s="55"/>
      <c r="BWL21" s="55"/>
      <c r="BWM21" s="55"/>
      <c r="BWN21" s="55"/>
      <c r="BWO21" s="55"/>
      <c r="BWP21" s="55"/>
      <c r="BWQ21" s="55"/>
      <c r="BWR21" s="55"/>
      <c r="BWS21" s="55"/>
      <c r="BWT21" s="55"/>
      <c r="BWU21" s="55"/>
      <c r="BWV21" s="55"/>
      <c r="BWW21" s="55"/>
      <c r="BWX21" s="55"/>
      <c r="BWY21" s="55"/>
      <c r="BWZ21" s="55"/>
      <c r="BXA21" s="55"/>
      <c r="BXB21" s="55"/>
      <c r="BXC21" s="55"/>
      <c r="BXD21" s="55"/>
      <c r="BXE21" s="55"/>
      <c r="BXF21" s="55"/>
      <c r="BXG21" s="55"/>
      <c r="BXH21" s="55"/>
      <c r="BXI21" s="55"/>
      <c r="BXJ21" s="55"/>
      <c r="BXK21" s="55"/>
      <c r="BXL21" s="55"/>
      <c r="BXM21" s="55"/>
      <c r="BXN21" s="55"/>
      <c r="BXO21" s="55"/>
      <c r="BXP21" s="55"/>
      <c r="BXQ21" s="55"/>
      <c r="BXR21" s="55"/>
      <c r="BXS21" s="55"/>
      <c r="BXT21" s="55"/>
      <c r="BXU21" s="55"/>
      <c r="BXV21" s="55"/>
      <c r="BXW21" s="55"/>
      <c r="BXX21" s="55"/>
      <c r="BXY21" s="55"/>
      <c r="BXZ21" s="55"/>
      <c r="BYA21" s="55"/>
      <c r="BYB21" s="55"/>
      <c r="BYC21" s="55"/>
      <c r="BYD21" s="55"/>
      <c r="BYE21" s="55"/>
      <c r="BYF21" s="55"/>
      <c r="BYG21" s="55"/>
      <c r="BYH21" s="55"/>
      <c r="BYI21" s="55"/>
      <c r="BYJ21" s="55"/>
      <c r="BYK21" s="55"/>
      <c r="BYL21" s="55"/>
      <c r="BYM21" s="55"/>
      <c r="BYN21" s="55"/>
      <c r="BYO21" s="55"/>
      <c r="BYP21" s="55"/>
      <c r="BYQ21" s="55"/>
      <c r="BYR21" s="55"/>
      <c r="BYS21" s="55"/>
      <c r="BYT21" s="55"/>
      <c r="BYU21" s="55"/>
      <c r="BYV21" s="55"/>
      <c r="BYW21" s="55"/>
      <c r="BYX21" s="55"/>
      <c r="BYY21" s="55"/>
      <c r="BYZ21" s="55"/>
      <c r="BZA21" s="55"/>
      <c r="BZB21" s="55"/>
      <c r="BZC21" s="55"/>
      <c r="BZD21" s="55"/>
      <c r="BZE21" s="55"/>
      <c r="BZF21" s="55"/>
      <c r="BZG21" s="55"/>
      <c r="BZH21" s="55"/>
      <c r="BZI21" s="55"/>
      <c r="BZJ21" s="55"/>
      <c r="BZK21" s="55"/>
      <c r="BZL21" s="55"/>
      <c r="BZM21" s="55"/>
      <c r="BZN21" s="55"/>
      <c r="BZO21" s="55"/>
      <c r="BZP21" s="55"/>
      <c r="BZQ21" s="55"/>
      <c r="BZR21" s="55"/>
      <c r="BZS21" s="55"/>
      <c r="BZT21" s="55"/>
      <c r="BZU21" s="55"/>
      <c r="BZV21" s="55"/>
      <c r="BZW21" s="55"/>
      <c r="BZX21" s="55"/>
      <c r="BZY21" s="55"/>
      <c r="BZZ21" s="55"/>
      <c r="CAA21" s="55"/>
      <c r="CAB21" s="55"/>
      <c r="CAC21" s="55"/>
      <c r="CAD21" s="55"/>
      <c r="CAE21" s="55"/>
      <c r="CAF21" s="55"/>
      <c r="CAG21" s="55"/>
      <c r="CAH21" s="55"/>
      <c r="CAI21" s="55"/>
      <c r="CAJ21" s="55"/>
      <c r="CAK21" s="55"/>
      <c r="CAL21" s="55"/>
      <c r="CAM21" s="55"/>
      <c r="CAN21" s="55"/>
      <c r="CAO21" s="55"/>
      <c r="CAP21" s="55"/>
      <c r="CAQ21" s="55"/>
      <c r="CAR21" s="55"/>
      <c r="CAS21" s="55"/>
      <c r="CAT21" s="55"/>
      <c r="CAU21" s="55"/>
      <c r="CAV21" s="55"/>
      <c r="CAW21" s="55"/>
      <c r="CAX21" s="55"/>
      <c r="CAY21" s="55"/>
      <c r="CAZ21" s="55"/>
      <c r="CBA21" s="55"/>
      <c r="CBB21" s="55"/>
      <c r="CBC21" s="55"/>
      <c r="CBD21" s="55"/>
      <c r="CBE21" s="55"/>
      <c r="CBF21" s="55"/>
      <c r="CBG21" s="55"/>
      <c r="CBH21" s="55"/>
      <c r="CBI21" s="55"/>
      <c r="CBJ21" s="55"/>
      <c r="CBK21" s="55"/>
      <c r="CBL21" s="55"/>
      <c r="CBM21" s="55"/>
      <c r="CBN21" s="55"/>
      <c r="CBO21" s="55"/>
      <c r="CBP21" s="55"/>
      <c r="CBQ21" s="55"/>
      <c r="CBR21" s="55"/>
      <c r="CBS21" s="55"/>
      <c r="CBT21" s="55"/>
      <c r="CBU21" s="55"/>
      <c r="CBV21" s="55"/>
      <c r="CBW21" s="55"/>
      <c r="CBX21" s="55"/>
      <c r="CBY21" s="55"/>
      <c r="CBZ21" s="55"/>
      <c r="CCA21" s="55"/>
      <c r="CCB21" s="55"/>
      <c r="CCC21" s="55"/>
      <c r="CCD21" s="55"/>
      <c r="CCE21" s="55"/>
      <c r="CCF21" s="55"/>
      <c r="CCG21" s="55"/>
      <c r="CCH21" s="55"/>
      <c r="CCI21" s="55"/>
      <c r="CCJ21" s="55"/>
      <c r="CCK21" s="55"/>
      <c r="CCL21" s="55"/>
      <c r="CCM21" s="55"/>
      <c r="CCN21" s="55"/>
      <c r="CCO21" s="55"/>
      <c r="CCP21" s="55"/>
      <c r="CCQ21" s="55"/>
      <c r="CCR21" s="55"/>
      <c r="CCS21" s="55"/>
      <c r="CCT21" s="55"/>
      <c r="CCU21" s="55"/>
      <c r="CCV21" s="55"/>
      <c r="CCW21" s="55"/>
      <c r="CCX21" s="55"/>
      <c r="CCY21" s="55"/>
      <c r="CCZ21" s="55"/>
      <c r="CDA21" s="55"/>
      <c r="CDB21" s="55"/>
      <c r="CDC21" s="55"/>
      <c r="CDD21" s="55"/>
      <c r="CDE21" s="55"/>
      <c r="CDF21" s="55"/>
      <c r="CDG21" s="55"/>
      <c r="CDH21" s="55"/>
      <c r="CDI21" s="55"/>
      <c r="CDJ21" s="55"/>
      <c r="CDK21" s="55"/>
      <c r="CDL21" s="55"/>
      <c r="CDM21" s="55"/>
      <c r="CDN21" s="55"/>
      <c r="CDO21" s="55"/>
      <c r="CDP21" s="55"/>
      <c r="CDQ21" s="55"/>
      <c r="CDR21" s="55"/>
      <c r="CDS21" s="55"/>
      <c r="CDT21" s="55"/>
      <c r="CDU21" s="55"/>
      <c r="CDV21" s="55"/>
      <c r="CDW21" s="55"/>
      <c r="CDX21" s="55"/>
      <c r="CDY21" s="55"/>
      <c r="CDZ21" s="55"/>
      <c r="CEA21" s="55"/>
      <c r="CEB21" s="55"/>
      <c r="CEC21" s="55"/>
      <c r="CED21" s="55"/>
      <c r="CEE21" s="55"/>
      <c r="CEF21" s="55"/>
      <c r="CEG21" s="55"/>
      <c r="CEH21" s="55"/>
      <c r="CEI21" s="55"/>
      <c r="CEJ21" s="55"/>
      <c r="CEK21" s="55"/>
      <c r="CEL21" s="55"/>
      <c r="CEM21" s="55"/>
      <c r="CEN21" s="55"/>
      <c r="CEO21" s="55"/>
      <c r="CEP21" s="55"/>
      <c r="CEQ21" s="55"/>
      <c r="CER21" s="55"/>
      <c r="CES21" s="55"/>
      <c r="CET21" s="55"/>
      <c r="CEU21" s="55"/>
      <c r="CEV21" s="55"/>
      <c r="CEW21" s="55"/>
      <c r="CEX21" s="55"/>
      <c r="CEY21" s="55"/>
      <c r="CEZ21" s="55"/>
      <c r="CFA21" s="55"/>
      <c r="CFB21" s="55"/>
      <c r="CFC21" s="55"/>
      <c r="CFD21" s="55"/>
      <c r="CFE21" s="55"/>
      <c r="CFF21" s="55"/>
      <c r="CFG21" s="55"/>
      <c r="CFH21" s="55"/>
      <c r="CFI21" s="55"/>
      <c r="CFJ21" s="55"/>
      <c r="CFK21" s="55"/>
      <c r="CFL21" s="55"/>
      <c r="CFM21" s="55"/>
      <c r="CFN21" s="55"/>
      <c r="CFO21" s="55"/>
      <c r="CFP21" s="55"/>
      <c r="CFQ21" s="55"/>
      <c r="CFR21" s="55"/>
      <c r="CFS21" s="55"/>
      <c r="CFT21" s="55"/>
      <c r="CFU21" s="55"/>
      <c r="CFV21" s="55"/>
      <c r="CFW21" s="55"/>
      <c r="CFX21" s="55"/>
      <c r="CFY21" s="55"/>
      <c r="CFZ21" s="55"/>
      <c r="CGA21" s="55"/>
      <c r="CGB21" s="55"/>
      <c r="CGC21" s="55"/>
      <c r="CGD21" s="55"/>
      <c r="CGE21" s="55"/>
      <c r="CGF21" s="55"/>
      <c r="CGG21" s="55"/>
      <c r="CGH21" s="55"/>
      <c r="CGI21" s="55"/>
      <c r="CGJ21" s="55"/>
      <c r="CGK21" s="55"/>
      <c r="CGL21" s="55"/>
      <c r="CGM21" s="55"/>
      <c r="CGN21" s="55"/>
      <c r="CGO21" s="55"/>
      <c r="CGP21" s="55"/>
      <c r="CGQ21" s="55"/>
      <c r="CGR21" s="55"/>
      <c r="CGS21" s="55"/>
      <c r="CGT21" s="55"/>
      <c r="CGU21" s="55"/>
      <c r="CGV21" s="55"/>
      <c r="CGW21" s="55"/>
      <c r="CGX21" s="55"/>
      <c r="CGY21" s="55"/>
      <c r="CGZ21" s="55"/>
      <c r="CHA21" s="55"/>
      <c r="CHB21" s="55"/>
      <c r="CHC21" s="55"/>
      <c r="CHD21" s="55"/>
      <c r="CHE21" s="55"/>
      <c r="CHF21" s="55"/>
      <c r="CHG21" s="55"/>
      <c r="CHH21" s="55"/>
      <c r="CHI21" s="55"/>
      <c r="CHJ21" s="55"/>
      <c r="CHK21" s="55"/>
      <c r="CHL21" s="55"/>
      <c r="CHM21" s="55"/>
      <c r="CHN21" s="55"/>
      <c r="CHO21" s="55"/>
      <c r="CHP21" s="55"/>
      <c r="CHQ21" s="55"/>
      <c r="CHR21" s="55"/>
      <c r="CHS21" s="55"/>
      <c r="CHT21" s="55"/>
      <c r="CHU21" s="55"/>
      <c r="CHV21" s="55"/>
      <c r="CHW21" s="55"/>
      <c r="CHX21" s="55"/>
      <c r="CHY21" s="55"/>
      <c r="CHZ21" s="55"/>
      <c r="CIA21" s="55"/>
      <c r="CIB21" s="55"/>
      <c r="CIC21" s="55"/>
      <c r="CID21" s="55"/>
      <c r="CIE21" s="55"/>
      <c r="CIF21" s="55"/>
      <c r="CIG21" s="55"/>
      <c r="CIH21" s="55"/>
      <c r="CII21" s="55"/>
      <c r="CIJ21" s="55"/>
      <c r="CIK21" s="55"/>
      <c r="CIL21" s="55"/>
      <c r="CIM21" s="55"/>
      <c r="CIN21" s="55"/>
      <c r="CIO21" s="55"/>
      <c r="CIP21" s="55"/>
      <c r="CIQ21" s="55"/>
      <c r="CIR21" s="55"/>
      <c r="CIS21" s="55"/>
      <c r="CIT21" s="55"/>
      <c r="CIU21" s="55"/>
      <c r="CIV21" s="55"/>
      <c r="CIW21" s="55"/>
      <c r="CIX21" s="55"/>
      <c r="CIY21" s="55"/>
      <c r="CIZ21" s="55"/>
      <c r="CJA21" s="55"/>
      <c r="CJB21" s="55"/>
      <c r="CJC21" s="55"/>
      <c r="CJD21" s="55"/>
      <c r="CJE21" s="55"/>
      <c r="CJF21" s="55"/>
      <c r="CJG21" s="55"/>
      <c r="CJH21" s="55"/>
      <c r="CJI21" s="55"/>
      <c r="CJJ21" s="55"/>
      <c r="CJK21" s="55"/>
      <c r="CJL21" s="55"/>
      <c r="CJM21" s="55"/>
      <c r="CJN21" s="55"/>
      <c r="CJO21" s="55"/>
      <c r="CJP21" s="55"/>
      <c r="CJQ21" s="55"/>
      <c r="CJR21" s="55"/>
      <c r="CJS21" s="55"/>
      <c r="CJT21" s="55"/>
      <c r="CJU21" s="55"/>
      <c r="CJV21" s="55"/>
      <c r="CJW21" s="55"/>
      <c r="CJX21" s="55"/>
      <c r="CJY21" s="55"/>
      <c r="CJZ21" s="55"/>
      <c r="CKA21" s="55"/>
      <c r="CKB21" s="55"/>
      <c r="CKC21" s="55"/>
      <c r="CKD21" s="55"/>
      <c r="CKE21" s="55"/>
      <c r="CKF21" s="55"/>
      <c r="CKG21" s="55"/>
      <c r="CKH21" s="55"/>
      <c r="CKI21" s="55"/>
      <c r="CKJ21" s="55"/>
      <c r="CKK21" s="55"/>
      <c r="CKL21" s="55"/>
      <c r="CKM21" s="55"/>
      <c r="CKN21" s="55"/>
      <c r="CKO21" s="55"/>
      <c r="CKP21" s="55"/>
      <c r="CKQ21" s="55"/>
      <c r="CKR21" s="55"/>
      <c r="CKS21" s="55"/>
      <c r="CKT21" s="55"/>
      <c r="CKU21" s="55"/>
      <c r="CKV21" s="55"/>
      <c r="CKW21" s="55"/>
      <c r="CKX21" s="55"/>
      <c r="CKY21" s="55"/>
      <c r="CKZ21" s="55"/>
      <c r="CLA21" s="55"/>
      <c r="CLB21" s="55"/>
      <c r="CLC21" s="55"/>
      <c r="CLD21" s="55"/>
      <c r="CLE21" s="55"/>
      <c r="CLF21" s="55"/>
      <c r="CLG21" s="55"/>
      <c r="CLH21" s="55"/>
      <c r="CLI21" s="55"/>
      <c r="CLJ21" s="55"/>
      <c r="CLK21" s="55"/>
      <c r="CLL21" s="55"/>
      <c r="CLM21" s="55"/>
      <c r="CLN21" s="55"/>
      <c r="CLO21" s="55"/>
      <c r="CLP21" s="55"/>
      <c r="CLQ21" s="55"/>
      <c r="CLR21" s="55"/>
      <c r="CLS21" s="55"/>
      <c r="CLT21" s="55"/>
      <c r="CLU21" s="55"/>
      <c r="CLV21" s="55"/>
      <c r="CLW21" s="55"/>
      <c r="CLX21" s="55"/>
      <c r="CLY21" s="55"/>
      <c r="CLZ21" s="55"/>
      <c r="CMA21" s="55"/>
      <c r="CMB21" s="55"/>
      <c r="CMC21" s="55"/>
      <c r="CMD21" s="55"/>
      <c r="CME21" s="55"/>
      <c r="CMF21" s="55"/>
      <c r="CMG21" s="55"/>
      <c r="CMH21" s="55"/>
      <c r="CMI21" s="55"/>
      <c r="CMJ21" s="55"/>
      <c r="CMK21" s="55"/>
      <c r="CML21" s="55"/>
      <c r="CMM21" s="55"/>
      <c r="CMN21" s="55"/>
      <c r="CMO21" s="55"/>
      <c r="CMP21" s="55"/>
      <c r="CMQ21" s="55"/>
      <c r="CMR21" s="55"/>
      <c r="CMS21" s="55"/>
      <c r="CMT21" s="55"/>
      <c r="CMU21" s="55"/>
      <c r="CMV21" s="55"/>
      <c r="CMW21" s="55"/>
      <c r="CMX21" s="55"/>
      <c r="CMY21" s="55"/>
      <c r="CMZ21" s="55"/>
      <c r="CNA21" s="55"/>
      <c r="CNB21" s="55"/>
      <c r="CNC21" s="55"/>
      <c r="CND21" s="55"/>
      <c r="CNE21" s="55"/>
      <c r="CNF21" s="55"/>
      <c r="CNG21" s="55"/>
      <c r="CNH21" s="55"/>
      <c r="CNI21" s="55"/>
      <c r="CNJ21" s="55"/>
      <c r="CNK21" s="55"/>
      <c r="CNL21" s="55"/>
      <c r="CNM21" s="55"/>
      <c r="CNN21" s="55"/>
      <c r="CNO21" s="55"/>
      <c r="CNP21" s="55"/>
      <c r="CNQ21" s="55"/>
      <c r="CNR21" s="55"/>
      <c r="CNS21" s="55"/>
      <c r="CNT21" s="55"/>
      <c r="CNU21" s="55"/>
      <c r="CNV21" s="55"/>
      <c r="CNW21" s="55"/>
      <c r="CNX21" s="55"/>
      <c r="CNY21" s="55"/>
      <c r="CNZ21" s="55"/>
      <c r="COA21" s="55"/>
      <c r="COB21" s="55"/>
      <c r="COC21" s="55"/>
      <c r="COD21" s="55"/>
      <c r="COE21" s="55"/>
      <c r="COF21" s="55"/>
      <c r="COG21" s="55"/>
      <c r="COH21" s="55"/>
      <c r="COI21" s="55"/>
      <c r="COJ21" s="55"/>
      <c r="COK21" s="55"/>
      <c r="COL21" s="55"/>
      <c r="COM21" s="55"/>
      <c r="CON21" s="55"/>
      <c r="COO21" s="55"/>
      <c r="COP21" s="55"/>
      <c r="COQ21" s="55"/>
      <c r="COR21" s="55"/>
      <c r="COS21" s="55"/>
      <c r="COT21" s="55"/>
      <c r="COU21" s="55"/>
      <c r="COV21" s="55"/>
      <c r="COW21" s="55"/>
      <c r="COX21" s="55"/>
      <c r="COY21" s="55"/>
      <c r="COZ21" s="55"/>
      <c r="CPA21" s="55"/>
      <c r="CPB21" s="55"/>
      <c r="CPC21" s="55"/>
      <c r="CPD21" s="55"/>
      <c r="CPE21" s="55"/>
      <c r="CPF21" s="55"/>
      <c r="CPG21" s="55"/>
      <c r="CPH21" s="55"/>
      <c r="CPI21" s="55"/>
      <c r="CPJ21" s="55"/>
      <c r="CPK21" s="55"/>
      <c r="CPL21" s="55"/>
      <c r="CPM21" s="55"/>
      <c r="CPN21" s="55"/>
      <c r="CPO21" s="55"/>
      <c r="CPP21" s="55"/>
      <c r="CPQ21" s="55"/>
      <c r="CPR21" s="55"/>
      <c r="CPS21" s="55"/>
      <c r="CPT21" s="55"/>
      <c r="CPU21" s="55"/>
      <c r="CPV21" s="55"/>
      <c r="CPW21" s="55"/>
      <c r="CPX21" s="55"/>
      <c r="CPY21" s="55"/>
      <c r="CPZ21" s="55"/>
      <c r="CQA21" s="55"/>
      <c r="CQB21" s="55"/>
      <c r="CQC21" s="55"/>
      <c r="CQD21" s="55"/>
      <c r="CQE21" s="55"/>
      <c r="CQF21" s="55"/>
      <c r="CQG21" s="55"/>
      <c r="CQH21" s="55"/>
      <c r="CQI21" s="55"/>
      <c r="CQJ21" s="55"/>
      <c r="CQK21" s="55"/>
      <c r="CQL21" s="55"/>
      <c r="CQM21" s="55"/>
      <c r="CQN21" s="55"/>
      <c r="CQO21" s="55"/>
      <c r="CQP21" s="55"/>
      <c r="CQQ21" s="55"/>
      <c r="CQR21" s="55"/>
      <c r="CQS21" s="55"/>
      <c r="CQT21" s="55"/>
      <c r="CQU21" s="55"/>
      <c r="CQV21" s="55"/>
      <c r="CQW21" s="55"/>
      <c r="CQX21" s="55"/>
      <c r="CQY21" s="55"/>
      <c r="CQZ21" s="55"/>
      <c r="CRA21" s="55"/>
      <c r="CRB21" s="55"/>
      <c r="CRC21" s="55"/>
      <c r="CRD21" s="55"/>
      <c r="CRE21" s="55"/>
      <c r="CRF21" s="55"/>
      <c r="CRG21" s="55"/>
      <c r="CRH21" s="55"/>
      <c r="CRI21" s="55"/>
      <c r="CRJ21" s="55"/>
      <c r="CRK21" s="55"/>
      <c r="CRL21" s="55"/>
      <c r="CRM21" s="55"/>
      <c r="CRN21" s="55"/>
      <c r="CRO21" s="55"/>
      <c r="CRP21" s="55"/>
      <c r="CRQ21" s="55"/>
      <c r="CRR21" s="55"/>
      <c r="CRS21" s="55"/>
      <c r="CRT21" s="55"/>
      <c r="CRU21" s="55"/>
      <c r="CRV21" s="55"/>
      <c r="CRW21" s="55"/>
      <c r="CRX21" s="55"/>
      <c r="CRY21" s="55"/>
      <c r="CRZ21" s="55"/>
      <c r="CSA21" s="55"/>
      <c r="CSB21" s="55"/>
      <c r="CSC21" s="55"/>
      <c r="CSD21" s="55"/>
      <c r="CSE21" s="55"/>
      <c r="CSF21" s="55"/>
      <c r="CSG21" s="55"/>
      <c r="CSH21" s="55"/>
      <c r="CSI21" s="55"/>
      <c r="CSJ21" s="55"/>
      <c r="CSK21" s="55"/>
      <c r="CSL21" s="55"/>
      <c r="CSM21" s="55"/>
      <c r="CSN21" s="55"/>
      <c r="CSO21" s="55"/>
      <c r="CSP21" s="55"/>
      <c r="CSQ21" s="55"/>
      <c r="CSR21" s="55"/>
      <c r="CSS21" s="55"/>
      <c r="CST21" s="55"/>
      <c r="CSU21" s="55"/>
      <c r="CSV21" s="55"/>
      <c r="CSW21" s="55"/>
      <c r="CSX21" s="55"/>
      <c r="CSY21" s="55"/>
      <c r="CSZ21" s="55"/>
      <c r="CTA21" s="55"/>
      <c r="CTB21" s="55"/>
      <c r="CTC21" s="55"/>
      <c r="CTD21" s="55"/>
      <c r="CTE21" s="55"/>
      <c r="CTF21" s="55"/>
      <c r="CTG21" s="55"/>
      <c r="CTH21" s="55"/>
      <c r="CTI21" s="55"/>
      <c r="CTJ21" s="55"/>
      <c r="CTK21" s="55"/>
      <c r="CTL21" s="55"/>
      <c r="CTM21" s="55"/>
      <c r="CTN21" s="55"/>
      <c r="CTO21" s="55"/>
      <c r="CTP21" s="55"/>
      <c r="CTQ21" s="55"/>
      <c r="CTR21" s="55"/>
      <c r="CTS21" s="55"/>
      <c r="CTT21" s="55"/>
      <c r="CTU21" s="55"/>
      <c r="CTV21" s="55"/>
      <c r="CTW21" s="55"/>
      <c r="CTX21" s="55"/>
      <c r="CTY21" s="55"/>
      <c r="CTZ21" s="55"/>
      <c r="CUA21" s="55"/>
      <c r="CUB21" s="55"/>
      <c r="CUC21" s="55"/>
      <c r="CUD21" s="55"/>
      <c r="CUE21" s="55"/>
      <c r="CUF21" s="55"/>
      <c r="CUG21" s="55"/>
      <c r="CUH21" s="55"/>
      <c r="CUI21" s="55"/>
      <c r="CUJ21" s="55"/>
      <c r="CUK21" s="55"/>
      <c r="CUL21" s="55"/>
      <c r="CUM21" s="55"/>
      <c r="CUN21" s="55"/>
      <c r="CUO21" s="55"/>
      <c r="CUP21" s="55"/>
      <c r="CUQ21" s="55"/>
      <c r="CUR21" s="55"/>
      <c r="CUS21" s="55"/>
      <c r="CUT21" s="55"/>
      <c r="CUU21" s="55"/>
      <c r="CUV21" s="55"/>
      <c r="CUW21" s="55"/>
      <c r="CUX21" s="55"/>
      <c r="CUY21" s="55"/>
      <c r="CUZ21" s="55"/>
      <c r="CVA21" s="55"/>
      <c r="CVB21" s="55"/>
      <c r="CVC21" s="55"/>
      <c r="CVD21" s="55"/>
      <c r="CVE21" s="55"/>
      <c r="CVF21" s="55"/>
      <c r="CVG21" s="55"/>
      <c r="CVH21" s="55"/>
      <c r="CVI21" s="55"/>
      <c r="CVJ21" s="55"/>
      <c r="CVK21" s="55"/>
      <c r="CVL21" s="55"/>
      <c r="CVM21" s="55"/>
      <c r="CVN21" s="55"/>
      <c r="CVO21" s="55"/>
      <c r="CVP21" s="55"/>
      <c r="CVQ21" s="55"/>
      <c r="CVR21" s="55"/>
      <c r="CVS21" s="55"/>
      <c r="CVT21" s="55"/>
      <c r="CVU21" s="55"/>
      <c r="CVV21" s="55"/>
      <c r="CVW21" s="55"/>
      <c r="CVX21" s="55"/>
      <c r="CVY21" s="55"/>
      <c r="CVZ21" s="55"/>
      <c r="CWA21" s="55"/>
      <c r="CWB21" s="55"/>
      <c r="CWC21" s="55"/>
      <c r="CWD21" s="55"/>
      <c r="CWE21" s="55"/>
      <c r="CWF21" s="55"/>
      <c r="CWG21" s="55"/>
      <c r="CWH21" s="55"/>
      <c r="CWI21" s="55"/>
      <c r="CWJ21" s="55"/>
      <c r="CWK21" s="55"/>
      <c r="CWL21" s="55"/>
      <c r="CWM21" s="55"/>
      <c r="CWN21" s="55"/>
      <c r="CWO21" s="55"/>
      <c r="CWP21" s="55"/>
      <c r="CWQ21" s="55"/>
      <c r="CWR21" s="55"/>
      <c r="CWS21" s="55"/>
      <c r="CWT21" s="55"/>
      <c r="CWU21" s="55"/>
      <c r="CWV21" s="55"/>
      <c r="CWW21" s="55"/>
      <c r="CWX21" s="55"/>
      <c r="CWY21" s="55"/>
      <c r="CWZ21" s="55"/>
      <c r="CXA21" s="55"/>
      <c r="CXB21" s="55"/>
      <c r="CXC21" s="55"/>
      <c r="CXD21" s="55"/>
      <c r="CXE21" s="55"/>
      <c r="CXF21" s="55"/>
      <c r="CXG21" s="55"/>
      <c r="CXH21" s="55"/>
      <c r="CXI21" s="55"/>
      <c r="CXJ21" s="55"/>
      <c r="CXK21" s="55"/>
      <c r="CXL21" s="55"/>
      <c r="CXM21" s="55"/>
      <c r="CXN21" s="55"/>
      <c r="CXO21" s="55"/>
      <c r="CXP21" s="55"/>
      <c r="CXQ21" s="55"/>
      <c r="CXR21" s="55"/>
      <c r="CXS21" s="55"/>
      <c r="CXT21" s="55"/>
      <c r="CXU21" s="55"/>
      <c r="CXV21" s="55"/>
      <c r="CXW21" s="55"/>
      <c r="CXX21" s="55"/>
      <c r="CXY21" s="55"/>
      <c r="CXZ21" s="55"/>
      <c r="CYA21" s="55"/>
      <c r="CYB21" s="55"/>
      <c r="CYC21" s="55"/>
      <c r="CYD21" s="55"/>
      <c r="CYE21" s="55"/>
      <c r="CYF21" s="55"/>
      <c r="CYG21" s="55"/>
      <c r="CYH21" s="55"/>
      <c r="CYI21" s="55"/>
      <c r="CYJ21" s="55"/>
      <c r="CYK21" s="55"/>
      <c r="CYL21" s="55"/>
      <c r="CYM21" s="55"/>
      <c r="CYN21" s="55"/>
      <c r="CYO21" s="55"/>
      <c r="CYP21" s="55"/>
      <c r="CYQ21" s="55"/>
      <c r="CYR21" s="55"/>
      <c r="CYS21" s="55"/>
      <c r="CYT21" s="55"/>
      <c r="CYU21" s="55"/>
      <c r="CYV21" s="55"/>
      <c r="CYW21" s="55"/>
      <c r="CYX21" s="55"/>
      <c r="CYY21" s="55"/>
      <c r="CYZ21" s="55"/>
      <c r="CZA21" s="55"/>
      <c r="CZB21" s="55"/>
      <c r="CZC21" s="55"/>
      <c r="CZD21" s="55"/>
      <c r="CZE21" s="55"/>
      <c r="CZF21" s="55"/>
      <c r="CZG21" s="55"/>
      <c r="CZH21" s="55"/>
      <c r="CZI21" s="55"/>
      <c r="CZJ21" s="55"/>
      <c r="CZK21" s="55"/>
      <c r="CZL21" s="55"/>
      <c r="CZM21" s="55"/>
      <c r="CZN21" s="55"/>
      <c r="CZO21" s="55"/>
      <c r="CZP21" s="55"/>
      <c r="CZQ21" s="55"/>
      <c r="CZR21" s="55"/>
      <c r="CZS21" s="55"/>
      <c r="CZT21" s="55"/>
      <c r="CZU21" s="55"/>
      <c r="CZV21" s="55"/>
      <c r="CZW21" s="55"/>
      <c r="CZX21" s="55"/>
      <c r="CZY21" s="55"/>
      <c r="CZZ21" s="55"/>
      <c r="DAA21" s="55"/>
      <c r="DAB21" s="55"/>
      <c r="DAC21" s="55"/>
      <c r="DAD21" s="55"/>
      <c r="DAE21" s="55"/>
      <c r="DAF21" s="55"/>
      <c r="DAG21" s="55"/>
      <c r="DAH21" s="55"/>
      <c r="DAI21" s="55"/>
      <c r="DAJ21" s="55"/>
      <c r="DAK21" s="55"/>
      <c r="DAL21" s="55"/>
      <c r="DAM21" s="55"/>
      <c r="DAN21" s="55"/>
      <c r="DAO21" s="55"/>
      <c r="DAP21" s="55"/>
      <c r="DAQ21" s="55"/>
      <c r="DAR21" s="55"/>
      <c r="DAS21" s="55"/>
      <c r="DAT21" s="55"/>
      <c r="DAU21" s="55"/>
      <c r="DAV21" s="55"/>
      <c r="DAW21" s="55"/>
      <c r="DAX21" s="55"/>
      <c r="DAY21" s="55"/>
      <c r="DAZ21" s="55"/>
      <c r="DBA21" s="55"/>
      <c r="DBB21" s="55"/>
      <c r="DBC21" s="55"/>
      <c r="DBD21" s="55"/>
      <c r="DBE21" s="55"/>
      <c r="DBF21" s="55"/>
      <c r="DBG21" s="55"/>
      <c r="DBH21" s="55"/>
      <c r="DBI21" s="55"/>
      <c r="DBJ21" s="55"/>
      <c r="DBK21" s="55"/>
      <c r="DBL21" s="55"/>
      <c r="DBM21" s="55"/>
      <c r="DBN21" s="55"/>
      <c r="DBO21" s="55"/>
      <c r="DBP21" s="55"/>
      <c r="DBQ21" s="55"/>
      <c r="DBR21" s="55"/>
      <c r="DBS21" s="55"/>
      <c r="DBT21" s="55"/>
      <c r="DBU21" s="55"/>
      <c r="DBV21" s="55"/>
      <c r="DBW21" s="55"/>
      <c r="DBX21" s="55"/>
      <c r="DBY21" s="55"/>
      <c r="DBZ21" s="55"/>
      <c r="DCA21" s="55"/>
      <c r="DCB21" s="55"/>
      <c r="DCC21" s="55"/>
      <c r="DCD21" s="55"/>
      <c r="DCE21" s="55"/>
      <c r="DCF21" s="55"/>
      <c r="DCG21" s="55"/>
      <c r="DCH21" s="55"/>
      <c r="DCI21" s="55"/>
      <c r="DCJ21" s="55"/>
      <c r="DCK21" s="55"/>
      <c r="DCL21" s="55"/>
      <c r="DCM21" s="55"/>
      <c r="DCN21" s="55"/>
      <c r="DCO21" s="55"/>
      <c r="DCP21" s="55"/>
      <c r="DCQ21" s="55"/>
      <c r="DCR21" s="55"/>
      <c r="DCS21" s="55"/>
      <c r="DCT21" s="55"/>
      <c r="DCU21" s="55"/>
      <c r="DCV21" s="55"/>
      <c r="DCW21" s="55"/>
      <c r="DCX21" s="55"/>
      <c r="DCY21" s="55"/>
      <c r="DCZ21" s="55"/>
      <c r="DDA21" s="55"/>
      <c r="DDB21" s="55"/>
      <c r="DDC21" s="55"/>
      <c r="DDD21" s="55"/>
      <c r="DDE21" s="55"/>
      <c r="DDF21" s="55"/>
      <c r="DDG21" s="55"/>
      <c r="DDH21" s="55"/>
      <c r="DDI21" s="55"/>
      <c r="DDJ21" s="55"/>
      <c r="DDK21" s="55"/>
      <c r="DDL21" s="55"/>
      <c r="DDM21" s="55"/>
      <c r="DDN21" s="55"/>
      <c r="DDO21" s="55"/>
      <c r="DDP21" s="55"/>
      <c r="DDQ21" s="55"/>
      <c r="DDR21" s="55"/>
      <c r="DDS21" s="55"/>
      <c r="DDT21" s="55"/>
      <c r="DDU21" s="55"/>
      <c r="DDV21" s="55"/>
      <c r="DDW21" s="55"/>
      <c r="DDX21" s="55"/>
      <c r="DDY21" s="55"/>
      <c r="DDZ21" s="55"/>
      <c r="DEA21" s="55"/>
      <c r="DEB21" s="55"/>
      <c r="DEC21" s="55"/>
      <c r="DED21" s="55"/>
      <c r="DEE21" s="55"/>
      <c r="DEF21" s="55"/>
      <c r="DEG21" s="55"/>
      <c r="DEH21" s="55"/>
      <c r="DEI21" s="55"/>
      <c r="DEJ21" s="55"/>
      <c r="DEK21" s="55"/>
      <c r="DEL21" s="55"/>
      <c r="DEM21" s="55"/>
      <c r="DEN21" s="55"/>
      <c r="DEO21" s="55"/>
      <c r="DEP21" s="55"/>
      <c r="DEQ21" s="55"/>
      <c r="DER21" s="55"/>
      <c r="DES21" s="55"/>
      <c r="DET21" s="55"/>
      <c r="DEU21" s="55"/>
      <c r="DEV21" s="55"/>
      <c r="DEW21" s="55"/>
      <c r="DEX21" s="55"/>
      <c r="DEY21" s="55"/>
      <c r="DEZ21" s="55"/>
      <c r="DFA21" s="55"/>
      <c r="DFB21" s="55"/>
      <c r="DFC21" s="55"/>
      <c r="DFD21" s="55"/>
      <c r="DFE21" s="55"/>
      <c r="DFF21" s="55"/>
      <c r="DFG21" s="55"/>
      <c r="DFH21" s="55"/>
      <c r="DFI21" s="55"/>
      <c r="DFJ21" s="55"/>
      <c r="DFK21" s="55"/>
      <c r="DFL21" s="55"/>
      <c r="DFM21" s="55"/>
      <c r="DFN21" s="55"/>
      <c r="DFO21" s="55"/>
      <c r="DFP21" s="55"/>
      <c r="DFQ21" s="55"/>
      <c r="DFR21" s="55"/>
      <c r="DFS21" s="55"/>
      <c r="DFT21" s="55"/>
      <c r="DFU21" s="55"/>
      <c r="DFV21" s="55"/>
      <c r="DFW21" s="55"/>
      <c r="DFX21" s="55"/>
      <c r="DFY21" s="55"/>
      <c r="DFZ21" s="55"/>
      <c r="DGA21" s="55"/>
      <c r="DGB21" s="55"/>
      <c r="DGC21" s="55"/>
      <c r="DGD21" s="55"/>
      <c r="DGE21" s="55"/>
      <c r="DGF21" s="55"/>
      <c r="DGG21" s="55"/>
      <c r="DGH21" s="55"/>
      <c r="DGI21" s="55"/>
      <c r="DGJ21" s="55"/>
      <c r="DGK21" s="55"/>
      <c r="DGL21" s="55"/>
      <c r="DGM21" s="55"/>
      <c r="DGN21" s="55"/>
      <c r="DGO21" s="55"/>
      <c r="DGP21" s="55"/>
      <c r="DGQ21" s="55"/>
      <c r="DGR21" s="55"/>
      <c r="DGS21" s="55"/>
      <c r="DGT21" s="55"/>
      <c r="DGU21" s="55"/>
      <c r="DGV21" s="55"/>
      <c r="DGW21" s="55"/>
      <c r="DGX21" s="55"/>
      <c r="DGY21" s="55"/>
      <c r="DGZ21" s="55"/>
      <c r="DHA21" s="55"/>
      <c r="DHB21" s="55"/>
      <c r="DHC21" s="55"/>
      <c r="DHD21" s="55"/>
      <c r="DHE21" s="55"/>
      <c r="DHF21" s="55"/>
      <c r="DHG21" s="55"/>
      <c r="DHH21" s="55"/>
      <c r="DHI21" s="55"/>
      <c r="DHJ21" s="55"/>
      <c r="DHK21" s="55"/>
      <c r="DHL21" s="55"/>
      <c r="DHM21" s="55"/>
      <c r="DHN21" s="55"/>
      <c r="DHO21" s="55"/>
      <c r="DHP21" s="55"/>
      <c r="DHQ21" s="55"/>
      <c r="DHR21" s="55"/>
      <c r="DHS21" s="55"/>
      <c r="DHT21" s="55"/>
      <c r="DHU21" s="55"/>
      <c r="DHV21" s="55"/>
      <c r="DHW21" s="55"/>
      <c r="DHX21" s="55"/>
      <c r="DHY21" s="55"/>
      <c r="DHZ21" s="55"/>
      <c r="DIA21" s="55"/>
      <c r="DIB21" s="55"/>
      <c r="DIC21" s="55"/>
      <c r="DID21" s="55"/>
      <c r="DIE21" s="55"/>
      <c r="DIF21" s="55"/>
      <c r="DIG21" s="55"/>
      <c r="DIH21" s="55"/>
      <c r="DII21" s="55"/>
      <c r="DIJ21" s="55"/>
      <c r="DIK21" s="55"/>
      <c r="DIL21" s="55"/>
      <c r="DIM21" s="55"/>
      <c r="DIN21" s="55"/>
      <c r="DIO21" s="55"/>
      <c r="DIP21" s="55"/>
      <c r="DIQ21" s="55"/>
      <c r="DIR21" s="55"/>
      <c r="DIS21" s="55"/>
      <c r="DIT21" s="55"/>
      <c r="DIU21" s="55"/>
      <c r="DIV21" s="55"/>
      <c r="DIW21" s="55"/>
      <c r="DIX21" s="55"/>
      <c r="DIY21" s="55"/>
      <c r="DIZ21" s="55"/>
      <c r="DJA21" s="55"/>
      <c r="DJB21" s="55"/>
      <c r="DJC21" s="55"/>
      <c r="DJD21" s="55"/>
      <c r="DJE21" s="55"/>
      <c r="DJF21" s="55"/>
      <c r="DJG21" s="55"/>
      <c r="DJH21" s="55"/>
      <c r="DJI21" s="55"/>
      <c r="DJJ21" s="55"/>
      <c r="DJK21" s="55"/>
      <c r="DJL21" s="55"/>
      <c r="DJM21" s="55"/>
      <c r="DJN21" s="55"/>
      <c r="DJO21" s="55"/>
      <c r="DJP21" s="55"/>
      <c r="DJQ21" s="55"/>
      <c r="DJR21" s="55"/>
      <c r="DJS21" s="55"/>
      <c r="DJT21" s="55"/>
      <c r="DJU21" s="55"/>
      <c r="DJV21" s="55"/>
      <c r="DJW21" s="55"/>
      <c r="DJX21" s="55"/>
      <c r="DJY21" s="55"/>
      <c r="DJZ21" s="55"/>
      <c r="DKA21" s="55"/>
      <c r="DKB21" s="55"/>
      <c r="DKC21" s="55"/>
      <c r="DKD21" s="55"/>
      <c r="DKE21" s="55"/>
      <c r="DKF21" s="55"/>
      <c r="DKG21" s="55"/>
      <c r="DKH21" s="55"/>
      <c r="DKI21" s="55"/>
      <c r="DKJ21" s="55"/>
      <c r="DKK21" s="55"/>
      <c r="DKL21" s="55"/>
      <c r="DKM21" s="55"/>
      <c r="DKN21" s="55"/>
      <c r="DKO21" s="55"/>
      <c r="DKP21" s="55"/>
      <c r="DKQ21" s="55"/>
      <c r="DKR21" s="55"/>
      <c r="DKS21" s="55"/>
      <c r="DKT21" s="55"/>
      <c r="DKU21" s="55"/>
      <c r="DKV21" s="55"/>
      <c r="DKW21" s="55"/>
      <c r="DKX21" s="55"/>
      <c r="DKY21" s="55"/>
      <c r="DKZ21" s="55"/>
      <c r="DLA21" s="55"/>
      <c r="DLB21" s="55"/>
      <c r="DLC21" s="55"/>
      <c r="DLD21" s="55"/>
      <c r="DLE21" s="55"/>
      <c r="DLF21" s="55"/>
      <c r="DLG21" s="55"/>
      <c r="DLH21" s="55"/>
      <c r="DLI21" s="55"/>
      <c r="DLJ21" s="55"/>
      <c r="DLK21" s="55"/>
      <c r="DLL21" s="55"/>
      <c r="DLM21" s="55"/>
      <c r="DLN21" s="55"/>
      <c r="DLO21" s="55"/>
      <c r="DLP21" s="55"/>
      <c r="DLQ21" s="55"/>
      <c r="DLR21" s="55"/>
      <c r="DLS21" s="55"/>
      <c r="DLT21" s="55"/>
      <c r="DLU21" s="55"/>
      <c r="DLV21" s="55"/>
      <c r="DLW21" s="55"/>
      <c r="DLX21" s="55"/>
      <c r="DLY21" s="55"/>
      <c r="DLZ21" s="55"/>
      <c r="DMA21" s="55"/>
      <c r="DMB21" s="55"/>
      <c r="DMC21" s="55"/>
      <c r="DMD21" s="55"/>
      <c r="DME21" s="55"/>
      <c r="DMF21" s="55"/>
      <c r="DMG21" s="55"/>
      <c r="DMH21" s="55"/>
      <c r="DMI21" s="55"/>
      <c r="DMJ21" s="55"/>
      <c r="DMK21" s="55"/>
      <c r="DML21" s="55"/>
      <c r="DMM21" s="55"/>
      <c r="DMN21" s="55"/>
      <c r="DMO21" s="55"/>
      <c r="DMP21" s="55"/>
      <c r="DMQ21" s="55"/>
      <c r="DMR21" s="55"/>
      <c r="DMS21" s="55"/>
      <c r="DMT21" s="55"/>
      <c r="DMU21" s="55"/>
      <c r="DMV21" s="55"/>
      <c r="DMW21" s="55"/>
      <c r="DMX21" s="55"/>
      <c r="DMY21" s="55"/>
      <c r="DMZ21" s="55"/>
      <c r="DNA21" s="55"/>
      <c r="DNB21" s="55"/>
      <c r="DNC21" s="55"/>
      <c r="DND21" s="55"/>
      <c r="DNE21" s="55"/>
      <c r="DNF21" s="55"/>
      <c r="DNG21" s="55"/>
      <c r="DNH21" s="55"/>
      <c r="DNI21" s="55"/>
      <c r="DNJ21" s="55"/>
      <c r="DNK21" s="55"/>
      <c r="DNL21" s="55"/>
      <c r="DNM21" s="55"/>
      <c r="DNN21" s="55"/>
      <c r="DNO21" s="55"/>
      <c r="DNP21" s="55"/>
      <c r="DNQ21" s="55"/>
      <c r="DNR21" s="55"/>
      <c r="DNS21" s="55"/>
      <c r="DNT21" s="55"/>
      <c r="DNU21" s="55"/>
      <c r="DNV21" s="55"/>
      <c r="DNW21" s="55"/>
      <c r="DNX21" s="55"/>
      <c r="DNY21" s="55"/>
      <c r="DNZ21" s="55"/>
      <c r="DOA21" s="55"/>
      <c r="DOB21" s="55"/>
      <c r="DOC21" s="55"/>
      <c r="DOD21" s="55"/>
      <c r="DOE21" s="55"/>
      <c r="DOF21" s="55"/>
      <c r="DOG21" s="55"/>
      <c r="DOH21" s="55"/>
      <c r="DOI21" s="55"/>
      <c r="DOJ21" s="55"/>
      <c r="DOK21" s="55"/>
      <c r="DOL21" s="55"/>
      <c r="DOM21" s="55"/>
      <c r="DON21" s="55"/>
      <c r="DOO21" s="55"/>
      <c r="DOP21" s="55"/>
      <c r="DOQ21" s="55"/>
      <c r="DOR21" s="55"/>
      <c r="DOS21" s="55"/>
      <c r="DOT21" s="55"/>
      <c r="DOU21" s="55"/>
      <c r="DOV21" s="55"/>
      <c r="DOW21" s="55"/>
      <c r="DOX21" s="55"/>
      <c r="DOY21" s="55"/>
      <c r="DOZ21" s="55"/>
      <c r="DPA21" s="55"/>
      <c r="DPB21" s="55"/>
      <c r="DPC21" s="55"/>
      <c r="DPD21" s="55"/>
      <c r="DPE21" s="55"/>
      <c r="DPF21" s="55"/>
      <c r="DPG21" s="55"/>
      <c r="DPH21" s="55"/>
      <c r="DPI21" s="55"/>
      <c r="DPJ21" s="55"/>
      <c r="DPK21" s="55"/>
      <c r="DPL21" s="55"/>
      <c r="DPM21" s="55"/>
      <c r="DPN21" s="55"/>
      <c r="DPO21" s="55"/>
      <c r="DPP21" s="55"/>
      <c r="DPQ21" s="55"/>
      <c r="DPR21" s="55"/>
      <c r="DPS21" s="55"/>
      <c r="DPT21" s="55"/>
      <c r="DPU21" s="55"/>
      <c r="DPV21" s="55"/>
      <c r="DPW21" s="55"/>
      <c r="DPX21" s="55"/>
      <c r="DPY21" s="55"/>
      <c r="DPZ21" s="55"/>
      <c r="DQA21" s="55"/>
      <c r="DQB21" s="55"/>
      <c r="DQC21" s="55"/>
      <c r="DQD21" s="55"/>
      <c r="DQE21" s="55"/>
      <c r="DQF21" s="55"/>
      <c r="DQG21" s="55"/>
      <c r="DQH21" s="55"/>
      <c r="DQI21" s="55"/>
      <c r="DQJ21" s="55"/>
      <c r="DQK21" s="55"/>
      <c r="DQL21" s="55"/>
      <c r="DQM21" s="55"/>
      <c r="DQN21" s="55"/>
      <c r="DQO21" s="55"/>
      <c r="DQP21" s="55"/>
      <c r="DQQ21" s="55"/>
      <c r="DQR21" s="55"/>
      <c r="DQS21" s="55"/>
      <c r="DQT21" s="55"/>
      <c r="DQU21" s="55"/>
      <c r="DQV21" s="55"/>
      <c r="DQW21" s="55"/>
      <c r="DQX21" s="55"/>
      <c r="DQY21" s="55"/>
      <c r="DQZ21" s="55"/>
      <c r="DRA21" s="55"/>
      <c r="DRB21" s="55"/>
      <c r="DRC21" s="55"/>
      <c r="DRD21" s="55"/>
      <c r="DRE21" s="55"/>
      <c r="DRF21" s="55"/>
      <c r="DRG21" s="55"/>
      <c r="DRH21" s="55"/>
      <c r="DRI21" s="55"/>
      <c r="DRJ21" s="55"/>
      <c r="DRK21" s="55"/>
      <c r="DRL21" s="55"/>
      <c r="DRM21" s="55"/>
      <c r="DRN21" s="55"/>
      <c r="DRO21" s="55"/>
      <c r="DRP21" s="55"/>
      <c r="DRQ21" s="55"/>
      <c r="DRR21" s="55"/>
      <c r="DRS21" s="55"/>
      <c r="DRT21" s="55"/>
      <c r="DRU21" s="55"/>
      <c r="DRV21" s="55"/>
      <c r="DRW21" s="55"/>
      <c r="DRX21" s="55"/>
      <c r="DRY21" s="55"/>
      <c r="DRZ21" s="55"/>
      <c r="DSA21" s="55"/>
      <c r="DSB21" s="55"/>
      <c r="DSC21" s="55"/>
      <c r="DSD21" s="55"/>
      <c r="DSE21" s="55"/>
      <c r="DSF21" s="55"/>
      <c r="DSG21" s="55"/>
      <c r="DSH21" s="55"/>
      <c r="DSI21" s="55"/>
      <c r="DSJ21" s="55"/>
      <c r="DSK21" s="55"/>
      <c r="DSL21" s="55"/>
      <c r="DSM21" s="55"/>
      <c r="DSN21" s="55"/>
      <c r="DSO21" s="55"/>
      <c r="DSP21" s="55"/>
      <c r="DSQ21" s="55"/>
      <c r="DSR21" s="55"/>
      <c r="DSS21" s="55"/>
      <c r="DST21" s="55"/>
      <c r="DSU21" s="55"/>
      <c r="DSV21" s="55"/>
      <c r="DSW21" s="55"/>
      <c r="DSX21" s="55"/>
      <c r="DSY21" s="55"/>
      <c r="DSZ21" s="55"/>
      <c r="DTA21" s="55"/>
      <c r="DTB21" s="55"/>
      <c r="DTC21" s="55"/>
      <c r="DTD21" s="55"/>
      <c r="DTE21" s="55"/>
      <c r="DTF21" s="55"/>
      <c r="DTG21" s="55"/>
      <c r="DTH21" s="55"/>
      <c r="DTI21" s="55"/>
      <c r="DTJ21" s="55"/>
      <c r="DTK21" s="55"/>
      <c r="DTL21" s="55"/>
      <c r="DTM21" s="55"/>
      <c r="DTN21" s="55"/>
      <c r="DTO21" s="55"/>
      <c r="DTP21" s="55"/>
      <c r="DTQ21" s="55"/>
      <c r="DTR21" s="55"/>
      <c r="DTS21" s="55"/>
      <c r="DTT21" s="55"/>
      <c r="DTU21" s="55"/>
      <c r="DTV21" s="55"/>
      <c r="DTW21" s="55"/>
      <c r="DTX21" s="55"/>
      <c r="DTY21" s="55"/>
      <c r="DTZ21" s="55"/>
      <c r="DUA21" s="55"/>
      <c r="DUB21" s="55"/>
      <c r="DUC21" s="55"/>
      <c r="DUD21" s="55"/>
      <c r="DUE21" s="55"/>
      <c r="DUF21" s="55"/>
      <c r="DUG21" s="55"/>
      <c r="DUH21" s="55"/>
      <c r="DUI21" s="55"/>
      <c r="DUJ21" s="55"/>
      <c r="DUK21" s="55"/>
      <c r="DUL21" s="55"/>
      <c r="DUM21" s="55"/>
      <c r="DUN21" s="55"/>
      <c r="DUO21" s="55"/>
      <c r="DUP21" s="55"/>
      <c r="DUQ21" s="55"/>
      <c r="DUR21" s="55"/>
      <c r="DUS21" s="55"/>
      <c r="DUT21" s="55"/>
      <c r="DUU21" s="55"/>
      <c r="DUV21" s="55"/>
      <c r="DUW21" s="55"/>
      <c r="DUX21" s="55"/>
      <c r="DUY21" s="55"/>
      <c r="DUZ21" s="55"/>
      <c r="DVA21" s="55"/>
      <c r="DVB21" s="55"/>
      <c r="DVC21" s="55"/>
      <c r="DVD21" s="55"/>
      <c r="DVE21" s="55"/>
      <c r="DVF21" s="55"/>
      <c r="DVG21" s="55"/>
      <c r="DVH21" s="55"/>
      <c r="DVI21" s="55"/>
      <c r="DVJ21" s="55"/>
      <c r="DVK21" s="55"/>
      <c r="DVL21" s="55"/>
      <c r="DVM21" s="55"/>
      <c r="DVN21" s="55"/>
      <c r="DVO21" s="55"/>
      <c r="DVP21" s="55"/>
      <c r="DVQ21" s="55"/>
      <c r="DVR21" s="55"/>
      <c r="DVS21" s="55"/>
      <c r="DVT21" s="55"/>
      <c r="DVU21" s="55"/>
      <c r="DVV21" s="55"/>
      <c r="DVW21" s="55"/>
      <c r="DVX21" s="55"/>
      <c r="DVY21" s="55"/>
      <c r="DVZ21" s="55"/>
      <c r="DWA21" s="55"/>
      <c r="DWB21" s="55"/>
      <c r="DWC21" s="55"/>
      <c r="DWD21" s="55"/>
      <c r="DWE21" s="55"/>
      <c r="DWF21" s="55"/>
      <c r="DWG21" s="55"/>
      <c r="DWH21" s="55"/>
      <c r="DWI21" s="55"/>
      <c r="DWJ21" s="55"/>
      <c r="DWK21" s="55"/>
      <c r="DWL21" s="55"/>
      <c r="DWM21" s="55"/>
      <c r="DWN21" s="55"/>
      <c r="DWO21" s="55"/>
      <c r="DWP21" s="55"/>
      <c r="DWQ21" s="55"/>
      <c r="DWR21" s="55"/>
      <c r="DWS21" s="55"/>
      <c r="DWT21" s="55"/>
      <c r="DWU21" s="55"/>
      <c r="DWV21" s="55"/>
      <c r="DWW21" s="55"/>
      <c r="DWX21" s="55"/>
      <c r="DWY21" s="55"/>
      <c r="DWZ21" s="55"/>
      <c r="DXA21" s="55"/>
      <c r="DXB21" s="55"/>
      <c r="DXC21" s="55"/>
      <c r="DXD21" s="55"/>
      <c r="DXE21" s="55"/>
      <c r="DXF21" s="55"/>
      <c r="DXG21" s="55"/>
      <c r="DXH21" s="55"/>
      <c r="DXI21" s="55"/>
      <c r="DXJ21" s="55"/>
      <c r="DXK21" s="55"/>
      <c r="DXL21" s="55"/>
      <c r="DXM21" s="55"/>
      <c r="DXN21" s="55"/>
      <c r="DXO21" s="55"/>
      <c r="DXP21" s="55"/>
      <c r="DXQ21" s="55"/>
      <c r="DXR21" s="55"/>
      <c r="DXS21" s="55"/>
      <c r="DXT21" s="55"/>
      <c r="DXU21" s="55"/>
      <c r="DXV21" s="55"/>
      <c r="DXW21" s="55"/>
      <c r="DXX21" s="55"/>
      <c r="DXY21" s="55"/>
      <c r="DXZ21" s="55"/>
      <c r="DYA21" s="55"/>
      <c r="DYB21" s="55"/>
      <c r="DYC21" s="55"/>
      <c r="DYD21" s="55"/>
      <c r="DYE21" s="55"/>
      <c r="DYF21" s="55"/>
      <c r="DYG21" s="55"/>
      <c r="DYH21" s="55"/>
      <c r="DYI21" s="55"/>
      <c r="DYJ21" s="55"/>
      <c r="DYK21" s="55"/>
      <c r="DYL21" s="55"/>
      <c r="DYM21" s="55"/>
      <c r="DYN21" s="55"/>
      <c r="DYO21" s="55"/>
      <c r="DYP21" s="55"/>
      <c r="DYQ21" s="55"/>
      <c r="DYR21" s="55"/>
      <c r="DYS21" s="55"/>
      <c r="DYT21" s="55"/>
      <c r="DYU21" s="55"/>
      <c r="DYV21" s="55"/>
      <c r="DYW21" s="55"/>
      <c r="DYX21" s="55"/>
      <c r="DYY21" s="55"/>
      <c r="DYZ21" s="55"/>
      <c r="DZA21" s="55"/>
      <c r="DZB21" s="55"/>
      <c r="DZC21" s="55"/>
      <c r="DZD21" s="55"/>
      <c r="DZE21" s="55"/>
      <c r="DZF21" s="55"/>
      <c r="DZG21" s="55"/>
      <c r="DZH21" s="55"/>
      <c r="DZI21" s="55"/>
      <c r="DZJ21" s="55"/>
      <c r="DZK21" s="55"/>
      <c r="DZL21" s="55"/>
      <c r="DZM21" s="55"/>
      <c r="DZN21" s="55"/>
      <c r="DZO21" s="55"/>
      <c r="DZP21" s="55"/>
      <c r="DZQ21" s="55"/>
      <c r="DZR21" s="55"/>
      <c r="DZS21" s="55"/>
      <c r="DZT21" s="55"/>
      <c r="DZU21" s="55"/>
      <c r="DZV21" s="55"/>
      <c r="DZW21" s="55"/>
      <c r="DZX21" s="55"/>
      <c r="DZY21" s="55"/>
      <c r="DZZ21" s="55"/>
      <c r="EAA21" s="55"/>
      <c r="EAB21" s="55"/>
      <c r="EAC21" s="55"/>
      <c r="EAD21" s="55"/>
      <c r="EAE21" s="55"/>
      <c r="EAF21" s="55"/>
      <c r="EAG21" s="55"/>
      <c r="EAH21" s="55"/>
      <c r="EAI21" s="55"/>
      <c r="EAJ21" s="55"/>
      <c r="EAK21" s="55"/>
      <c r="EAL21" s="55"/>
      <c r="EAM21" s="55"/>
      <c r="EAN21" s="55"/>
      <c r="EAO21" s="55"/>
      <c r="EAP21" s="55"/>
      <c r="EAQ21" s="55"/>
      <c r="EAR21" s="55"/>
      <c r="EAS21" s="55"/>
      <c r="EAT21" s="55"/>
      <c r="EAU21" s="55"/>
      <c r="EAV21" s="55"/>
      <c r="EAW21" s="55"/>
      <c r="EAX21" s="55"/>
      <c r="EAY21" s="55"/>
      <c r="EAZ21" s="55"/>
      <c r="EBA21" s="55"/>
      <c r="EBB21" s="55"/>
      <c r="EBC21" s="55"/>
      <c r="EBD21" s="55"/>
      <c r="EBE21" s="55"/>
      <c r="EBF21" s="55"/>
      <c r="EBG21" s="55"/>
      <c r="EBH21" s="55"/>
      <c r="EBI21" s="55"/>
      <c r="EBJ21" s="55"/>
      <c r="EBK21" s="55"/>
      <c r="EBL21" s="55"/>
      <c r="EBM21" s="55"/>
      <c r="EBN21" s="55"/>
      <c r="EBO21" s="55"/>
      <c r="EBP21" s="55"/>
      <c r="EBQ21" s="55"/>
      <c r="EBR21" s="55"/>
      <c r="EBS21" s="55"/>
      <c r="EBT21" s="55"/>
      <c r="EBU21" s="55"/>
      <c r="EBV21" s="55"/>
      <c r="EBW21" s="55"/>
      <c r="EBX21" s="55"/>
      <c r="EBY21" s="55"/>
      <c r="EBZ21" s="55"/>
      <c r="ECA21" s="55"/>
      <c r="ECB21" s="55"/>
      <c r="ECC21" s="55"/>
      <c r="ECD21" s="55"/>
      <c r="ECE21" s="55"/>
      <c r="ECF21" s="55"/>
      <c r="ECG21" s="55"/>
      <c r="ECH21" s="55"/>
      <c r="ECI21" s="55"/>
      <c r="ECJ21" s="55"/>
      <c r="ECK21" s="55"/>
      <c r="ECL21" s="55"/>
      <c r="ECM21" s="55"/>
      <c r="ECN21" s="55"/>
      <c r="ECO21" s="55"/>
      <c r="ECP21" s="55"/>
      <c r="ECQ21" s="55"/>
      <c r="ECR21" s="55"/>
      <c r="ECS21" s="55"/>
      <c r="ECT21" s="55"/>
      <c r="ECU21" s="55"/>
      <c r="ECV21" s="55"/>
      <c r="ECW21" s="55"/>
      <c r="ECX21" s="55"/>
      <c r="ECY21" s="55"/>
      <c r="ECZ21" s="55"/>
      <c r="EDA21" s="55"/>
      <c r="EDB21" s="55"/>
      <c r="EDC21" s="55"/>
      <c r="EDD21" s="55"/>
      <c r="EDE21" s="55"/>
      <c r="EDF21" s="55"/>
      <c r="EDG21" s="55"/>
      <c r="EDH21" s="55"/>
      <c r="EDI21" s="55"/>
      <c r="EDJ21" s="55"/>
      <c r="EDK21" s="55"/>
      <c r="EDL21" s="55"/>
      <c r="EDM21" s="55"/>
      <c r="EDN21" s="55"/>
      <c r="EDO21" s="55"/>
      <c r="EDP21" s="55"/>
      <c r="EDQ21" s="55"/>
      <c r="EDR21" s="55"/>
      <c r="EDS21" s="55"/>
      <c r="EDT21" s="55"/>
      <c r="EDU21" s="55"/>
      <c r="EDV21" s="55"/>
      <c r="EDW21" s="55"/>
      <c r="EDX21" s="55"/>
      <c r="EDY21" s="55"/>
      <c r="EDZ21" s="55"/>
      <c r="EEA21" s="55"/>
      <c r="EEB21" s="55"/>
      <c r="EEC21" s="55"/>
      <c r="EED21" s="55"/>
      <c r="EEE21" s="55"/>
      <c r="EEF21" s="55"/>
      <c r="EEG21" s="55"/>
      <c r="EEH21" s="55"/>
      <c r="EEI21" s="55"/>
      <c r="EEJ21" s="55"/>
      <c r="EEK21" s="55"/>
      <c r="EEL21" s="55"/>
      <c r="EEM21" s="55"/>
      <c r="EEN21" s="55"/>
      <c r="EEO21" s="55"/>
      <c r="EEP21" s="55"/>
      <c r="EEQ21" s="55"/>
      <c r="EER21" s="55"/>
      <c r="EES21" s="55"/>
      <c r="EET21" s="55"/>
      <c r="EEU21" s="55"/>
      <c r="EEV21" s="55"/>
      <c r="EEW21" s="55"/>
      <c r="EEX21" s="55"/>
      <c r="EEY21" s="55"/>
      <c r="EEZ21" s="55"/>
      <c r="EFA21" s="55"/>
      <c r="EFB21" s="55"/>
      <c r="EFC21" s="55"/>
      <c r="EFD21" s="55"/>
      <c r="EFE21" s="55"/>
      <c r="EFF21" s="55"/>
      <c r="EFG21" s="55"/>
      <c r="EFH21" s="55"/>
      <c r="EFI21" s="55"/>
      <c r="EFJ21" s="55"/>
      <c r="EFK21" s="55"/>
      <c r="EFL21" s="55"/>
      <c r="EFM21" s="55"/>
      <c r="EFN21" s="55"/>
      <c r="EFO21" s="55"/>
      <c r="EFP21" s="55"/>
      <c r="EFQ21" s="55"/>
      <c r="EFR21" s="55"/>
      <c r="EFS21" s="55"/>
      <c r="EFT21" s="55"/>
      <c r="EFU21" s="55"/>
      <c r="EFV21" s="55"/>
      <c r="EFW21" s="55"/>
      <c r="EFX21" s="55"/>
      <c r="EFY21" s="55"/>
      <c r="EFZ21" s="55"/>
      <c r="EGA21" s="55"/>
      <c r="EGB21" s="55"/>
      <c r="EGC21" s="55"/>
      <c r="EGD21" s="55"/>
      <c r="EGE21" s="55"/>
      <c r="EGF21" s="55"/>
      <c r="EGG21" s="55"/>
      <c r="EGH21" s="55"/>
      <c r="EGI21" s="55"/>
      <c r="EGJ21" s="55"/>
      <c r="EGK21" s="55"/>
      <c r="EGL21" s="55"/>
      <c r="EGM21" s="55"/>
      <c r="EGN21" s="55"/>
      <c r="EGO21" s="55"/>
      <c r="EGP21" s="55"/>
      <c r="EGQ21" s="55"/>
      <c r="EGR21" s="55"/>
      <c r="EGS21" s="55"/>
      <c r="EGT21" s="55"/>
      <c r="EGU21" s="55"/>
      <c r="EGV21" s="55"/>
      <c r="EGW21" s="55"/>
      <c r="EGX21" s="55"/>
      <c r="EGY21" s="55"/>
      <c r="EGZ21" s="55"/>
      <c r="EHA21" s="55"/>
      <c r="EHB21" s="55"/>
      <c r="EHC21" s="55"/>
      <c r="EHD21" s="55"/>
      <c r="EHE21" s="55"/>
      <c r="EHF21" s="55"/>
      <c r="EHG21" s="55"/>
      <c r="EHH21" s="55"/>
      <c r="EHI21" s="55"/>
      <c r="EHJ21" s="55"/>
      <c r="EHK21" s="55"/>
      <c r="EHL21" s="55"/>
      <c r="EHM21" s="55"/>
      <c r="EHN21" s="55"/>
      <c r="EHO21" s="55"/>
      <c r="EHP21" s="55"/>
      <c r="EHQ21" s="55"/>
      <c r="EHR21" s="55"/>
      <c r="EHS21" s="55"/>
      <c r="EHT21" s="55"/>
      <c r="EHU21" s="55"/>
      <c r="EHV21" s="55"/>
      <c r="EHW21" s="55"/>
      <c r="EHX21" s="55"/>
      <c r="EHY21" s="55"/>
      <c r="EHZ21" s="55"/>
      <c r="EIA21" s="55"/>
      <c r="EIB21" s="55"/>
      <c r="EIC21" s="55"/>
      <c r="EID21" s="55"/>
      <c r="EIE21" s="55"/>
      <c r="EIF21" s="55"/>
      <c r="EIG21" s="55"/>
      <c r="EIH21" s="55"/>
      <c r="EII21" s="55"/>
      <c r="EIJ21" s="55"/>
      <c r="EIK21" s="55"/>
      <c r="EIL21" s="55"/>
      <c r="EIM21" s="55"/>
      <c r="EIN21" s="55"/>
      <c r="EIO21" s="55"/>
      <c r="EIP21" s="55"/>
      <c r="EIQ21" s="55"/>
      <c r="EIR21" s="55"/>
      <c r="EIS21" s="55"/>
      <c r="EIT21" s="55"/>
      <c r="EIU21" s="55"/>
      <c r="EIV21" s="55"/>
      <c r="EIW21" s="55"/>
      <c r="EIX21" s="55"/>
      <c r="EIY21" s="55"/>
      <c r="EIZ21" s="55"/>
      <c r="EJA21" s="55"/>
      <c r="EJB21" s="55"/>
      <c r="EJC21" s="55"/>
      <c r="EJD21" s="55"/>
      <c r="EJE21" s="55"/>
      <c r="EJF21" s="55"/>
      <c r="EJG21" s="55"/>
      <c r="EJH21" s="55"/>
      <c r="EJI21" s="55"/>
      <c r="EJJ21" s="55"/>
      <c r="EJK21" s="55"/>
      <c r="EJL21" s="55"/>
      <c r="EJM21" s="55"/>
      <c r="EJN21" s="55"/>
      <c r="EJO21" s="55"/>
      <c r="EJP21" s="55"/>
      <c r="EJQ21" s="55"/>
      <c r="EJR21" s="55"/>
      <c r="EJS21" s="55"/>
      <c r="EJT21" s="55"/>
      <c r="EJU21" s="55"/>
      <c r="EJV21" s="55"/>
      <c r="EJW21" s="55"/>
      <c r="EJX21" s="55"/>
      <c r="EJY21" s="55"/>
      <c r="EJZ21" s="55"/>
      <c r="EKA21" s="55"/>
      <c r="EKB21" s="55"/>
      <c r="EKC21" s="55"/>
      <c r="EKD21" s="55"/>
      <c r="EKE21" s="55"/>
      <c r="EKF21" s="55"/>
      <c r="EKG21" s="55"/>
      <c r="EKH21" s="55"/>
      <c r="EKI21" s="55"/>
      <c r="EKJ21" s="55"/>
      <c r="EKK21" s="55"/>
      <c r="EKL21" s="55"/>
      <c r="EKM21" s="55"/>
      <c r="EKN21" s="55"/>
      <c r="EKO21" s="55"/>
      <c r="EKP21" s="55"/>
      <c r="EKQ21" s="55"/>
      <c r="EKR21" s="55"/>
      <c r="EKS21" s="55"/>
      <c r="EKT21" s="55"/>
      <c r="EKU21" s="55"/>
      <c r="EKV21" s="55"/>
      <c r="EKW21" s="55"/>
      <c r="EKX21" s="55"/>
      <c r="EKY21" s="55"/>
      <c r="EKZ21" s="55"/>
      <c r="ELA21" s="55"/>
      <c r="ELB21" s="55"/>
      <c r="ELC21" s="55"/>
      <c r="ELD21" s="55"/>
      <c r="ELE21" s="55"/>
      <c r="ELF21" s="55"/>
      <c r="ELG21" s="55"/>
      <c r="ELH21" s="55"/>
      <c r="ELI21" s="55"/>
      <c r="ELJ21" s="55"/>
      <c r="ELK21" s="55"/>
      <c r="ELL21" s="55"/>
      <c r="ELM21" s="55"/>
      <c r="ELN21" s="55"/>
      <c r="ELO21" s="55"/>
      <c r="ELP21" s="55"/>
      <c r="ELQ21" s="55"/>
      <c r="ELR21" s="55"/>
      <c r="ELS21" s="55"/>
      <c r="ELT21" s="55"/>
      <c r="ELU21" s="55"/>
      <c r="ELV21" s="55"/>
      <c r="ELW21" s="55"/>
      <c r="ELX21" s="55"/>
      <c r="ELY21" s="55"/>
      <c r="ELZ21" s="55"/>
      <c r="EMA21" s="55"/>
      <c r="EMB21" s="55"/>
      <c r="EMC21" s="55"/>
      <c r="EMD21" s="55"/>
      <c r="EME21" s="55"/>
      <c r="EMF21" s="55"/>
      <c r="EMG21" s="55"/>
      <c r="EMH21" s="55"/>
      <c r="EMI21" s="55"/>
      <c r="EMJ21" s="55"/>
      <c r="EMK21" s="55"/>
      <c r="EML21" s="55"/>
      <c r="EMM21" s="55"/>
      <c r="EMN21" s="55"/>
      <c r="EMO21" s="55"/>
      <c r="EMP21" s="55"/>
      <c r="EMQ21" s="55"/>
      <c r="EMR21" s="55"/>
      <c r="EMS21" s="55"/>
      <c r="EMT21" s="55"/>
      <c r="EMU21" s="55"/>
      <c r="EMV21" s="55"/>
      <c r="EMW21" s="55"/>
      <c r="EMX21" s="55"/>
      <c r="EMY21" s="55"/>
      <c r="EMZ21" s="55"/>
      <c r="ENA21" s="55"/>
      <c r="ENB21" s="55"/>
      <c r="ENC21" s="55"/>
      <c r="END21" s="55"/>
      <c r="ENE21" s="55"/>
      <c r="ENF21" s="55"/>
      <c r="ENG21" s="55"/>
      <c r="ENH21" s="55"/>
      <c r="ENI21" s="55"/>
      <c r="ENJ21" s="55"/>
      <c r="ENK21" s="55"/>
      <c r="ENL21" s="55"/>
      <c r="ENM21" s="55"/>
      <c r="ENN21" s="55"/>
      <c r="ENO21" s="55"/>
      <c r="ENP21" s="55"/>
      <c r="ENQ21" s="55"/>
      <c r="ENR21" s="55"/>
      <c r="ENS21" s="55"/>
      <c r="ENT21" s="55"/>
      <c r="ENU21" s="55"/>
      <c r="ENV21" s="55"/>
      <c r="ENW21" s="55"/>
      <c r="ENX21" s="55"/>
      <c r="ENY21" s="55"/>
      <c r="ENZ21" s="55"/>
      <c r="EOA21" s="55"/>
      <c r="EOB21" s="55"/>
      <c r="EOC21" s="55"/>
      <c r="EOD21" s="55"/>
      <c r="EOE21" s="55"/>
      <c r="EOF21" s="55"/>
      <c r="EOG21" s="55"/>
      <c r="EOH21" s="55"/>
      <c r="EOI21" s="55"/>
      <c r="EOJ21" s="55"/>
      <c r="EOK21" s="55"/>
      <c r="EOL21" s="55"/>
      <c r="EOM21" s="55"/>
      <c r="EON21" s="55"/>
      <c r="EOO21" s="55"/>
      <c r="EOP21" s="55"/>
      <c r="EOQ21" s="55"/>
      <c r="EOR21" s="55"/>
      <c r="EOS21" s="55"/>
      <c r="EOT21" s="55"/>
      <c r="EOU21" s="55"/>
      <c r="EOV21" s="55"/>
      <c r="EOW21" s="55"/>
      <c r="EOX21" s="55"/>
      <c r="EOY21" s="55"/>
      <c r="EOZ21" s="55"/>
      <c r="EPA21" s="55"/>
      <c r="EPB21" s="55"/>
      <c r="EPC21" s="55"/>
      <c r="EPD21" s="55"/>
      <c r="EPE21" s="55"/>
      <c r="EPF21" s="55"/>
      <c r="EPG21" s="55"/>
      <c r="EPH21" s="55"/>
      <c r="EPI21" s="55"/>
      <c r="EPJ21" s="55"/>
      <c r="EPK21" s="55"/>
      <c r="EPL21" s="55"/>
      <c r="EPM21" s="55"/>
      <c r="EPN21" s="55"/>
      <c r="EPO21" s="55"/>
      <c r="EPP21" s="55"/>
      <c r="EPQ21" s="55"/>
      <c r="EPR21" s="55"/>
      <c r="EPS21" s="55"/>
      <c r="EPT21" s="55"/>
      <c r="EPU21" s="55"/>
      <c r="EPV21" s="55"/>
      <c r="EPW21" s="55"/>
      <c r="EPX21" s="55"/>
      <c r="EPY21" s="55"/>
      <c r="EPZ21" s="55"/>
      <c r="EQA21" s="55"/>
      <c r="EQB21" s="55"/>
      <c r="EQC21" s="55"/>
      <c r="EQD21" s="55"/>
      <c r="EQE21" s="55"/>
      <c r="EQF21" s="55"/>
      <c r="EQG21" s="55"/>
      <c r="EQH21" s="55"/>
      <c r="EQI21" s="55"/>
      <c r="EQJ21" s="55"/>
      <c r="EQK21" s="55"/>
      <c r="EQL21" s="55"/>
      <c r="EQM21" s="55"/>
      <c r="EQN21" s="55"/>
      <c r="EQO21" s="55"/>
      <c r="EQP21" s="55"/>
      <c r="EQQ21" s="55"/>
      <c r="EQR21" s="55"/>
      <c r="EQS21" s="55"/>
      <c r="EQT21" s="55"/>
      <c r="EQU21" s="55"/>
      <c r="EQV21" s="55"/>
      <c r="EQW21" s="55"/>
      <c r="EQX21" s="55"/>
      <c r="EQY21" s="55"/>
      <c r="EQZ21" s="55"/>
      <c r="ERA21" s="55"/>
      <c r="ERB21" s="55"/>
      <c r="ERC21" s="55"/>
      <c r="ERD21" s="55"/>
      <c r="ERE21" s="55"/>
      <c r="ERF21" s="55"/>
      <c r="ERG21" s="55"/>
      <c r="ERH21" s="55"/>
      <c r="ERI21" s="55"/>
      <c r="ERJ21" s="55"/>
      <c r="ERK21" s="55"/>
      <c r="ERL21" s="55"/>
      <c r="ERM21" s="55"/>
      <c r="ERN21" s="55"/>
      <c r="ERO21" s="55"/>
      <c r="ERP21" s="55"/>
      <c r="ERQ21" s="55"/>
      <c r="ERR21" s="55"/>
      <c r="ERS21" s="55"/>
      <c r="ERT21" s="55"/>
      <c r="ERU21" s="55"/>
      <c r="ERV21" s="55"/>
      <c r="ERW21" s="55"/>
      <c r="ERX21" s="55"/>
      <c r="ERY21" s="55"/>
      <c r="ERZ21" s="55"/>
      <c r="ESA21" s="55"/>
      <c r="ESB21" s="55"/>
      <c r="ESC21" s="55"/>
      <c r="ESD21" s="55"/>
      <c r="ESE21" s="55"/>
      <c r="ESF21" s="55"/>
      <c r="ESG21" s="55"/>
      <c r="ESH21" s="55"/>
      <c r="ESI21" s="55"/>
      <c r="ESJ21" s="55"/>
      <c r="ESK21" s="55"/>
      <c r="ESL21" s="55"/>
      <c r="ESM21" s="55"/>
      <c r="ESN21" s="55"/>
      <c r="ESO21" s="55"/>
      <c r="ESP21" s="55"/>
      <c r="ESQ21" s="55"/>
      <c r="ESR21" s="55"/>
      <c r="ESS21" s="55"/>
      <c r="EST21" s="55"/>
      <c r="ESU21" s="55"/>
      <c r="ESV21" s="55"/>
      <c r="ESW21" s="55"/>
      <c r="ESX21" s="55"/>
      <c r="ESY21" s="55"/>
      <c r="ESZ21" s="55"/>
      <c r="ETA21" s="55"/>
      <c r="ETB21" s="55"/>
      <c r="ETC21" s="55"/>
      <c r="ETD21" s="55"/>
      <c r="ETE21" s="55"/>
      <c r="ETF21" s="55"/>
      <c r="ETG21" s="55"/>
      <c r="ETH21" s="55"/>
      <c r="ETI21" s="55"/>
      <c r="ETJ21" s="55"/>
      <c r="ETK21" s="55"/>
      <c r="ETL21" s="55"/>
      <c r="ETM21" s="55"/>
      <c r="ETN21" s="55"/>
      <c r="ETO21" s="55"/>
      <c r="ETP21" s="55"/>
      <c r="ETQ21" s="55"/>
      <c r="ETR21" s="55"/>
      <c r="ETS21" s="55"/>
      <c r="ETT21" s="55"/>
      <c r="ETU21" s="55"/>
      <c r="ETV21" s="55"/>
      <c r="ETW21" s="55"/>
      <c r="ETX21" s="55"/>
      <c r="ETY21" s="55"/>
      <c r="ETZ21" s="55"/>
      <c r="EUA21" s="55"/>
      <c r="EUB21" s="55"/>
      <c r="EUC21" s="55"/>
      <c r="EUD21" s="55"/>
      <c r="EUE21" s="55"/>
      <c r="EUF21" s="55"/>
      <c r="EUG21" s="55"/>
      <c r="EUH21" s="55"/>
      <c r="EUI21" s="55"/>
      <c r="EUJ21" s="55"/>
      <c r="EUK21" s="55"/>
      <c r="EUL21" s="55"/>
      <c r="EUM21" s="55"/>
      <c r="EUN21" s="55"/>
      <c r="EUO21" s="55"/>
      <c r="EUP21" s="55"/>
      <c r="EUQ21" s="55"/>
      <c r="EUR21" s="55"/>
      <c r="EUS21" s="55"/>
      <c r="EUT21" s="55"/>
      <c r="EUU21" s="55"/>
      <c r="EUV21" s="55"/>
      <c r="EUW21" s="55"/>
      <c r="EUX21" s="55"/>
      <c r="EUY21" s="55"/>
      <c r="EUZ21" s="55"/>
      <c r="EVA21" s="55"/>
      <c r="EVB21" s="55"/>
      <c r="EVC21" s="55"/>
      <c r="EVD21" s="55"/>
      <c r="EVE21" s="55"/>
      <c r="EVF21" s="55"/>
      <c r="EVG21" s="55"/>
      <c r="EVH21" s="55"/>
      <c r="EVI21" s="55"/>
      <c r="EVJ21" s="55"/>
      <c r="EVK21" s="55"/>
      <c r="EVL21" s="55"/>
      <c r="EVM21" s="55"/>
      <c r="EVN21" s="55"/>
      <c r="EVO21" s="55"/>
      <c r="EVP21" s="55"/>
      <c r="EVQ21" s="55"/>
      <c r="EVR21" s="55"/>
      <c r="EVS21" s="55"/>
      <c r="EVT21" s="55"/>
      <c r="EVU21" s="55"/>
      <c r="EVV21" s="55"/>
      <c r="EVW21" s="55"/>
      <c r="EVX21" s="55"/>
      <c r="EVY21" s="55"/>
      <c r="EVZ21" s="55"/>
      <c r="EWA21" s="55"/>
      <c r="EWB21" s="55"/>
      <c r="EWC21" s="55"/>
      <c r="EWD21" s="55"/>
      <c r="EWE21" s="55"/>
      <c r="EWF21" s="55"/>
      <c r="EWG21" s="55"/>
      <c r="EWH21" s="55"/>
      <c r="EWI21" s="55"/>
      <c r="EWJ21" s="55"/>
      <c r="EWK21" s="55"/>
      <c r="EWL21" s="55"/>
      <c r="EWM21" s="55"/>
      <c r="EWN21" s="55"/>
      <c r="EWO21" s="55"/>
      <c r="EWP21" s="55"/>
      <c r="EWQ21" s="55"/>
      <c r="EWR21" s="55"/>
      <c r="EWS21" s="55"/>
      <c r="EWT21" s="55"/>
      <c r="EWU21" s="55"/>
      <c r="EWV21" s="55"/>
      <c r="EWW21" s="55"/>
      <c r="EWX21" s="55"/>
      <c r="EWY21" s="55"/>
      <c r="EWZ21" s="55"/>
      <c r="EXA21" s="55"/>
      <c r="EXB21" s="55"/>
      <c r="EXC21" s="55"/>
      <c r="EXD21" s="55"/>
      <c r="EXE21" s="55"/>
      <c r="EXF21" s="55"/>
      <c r="EXG21" s="55"/>
      <c r="EXH21" s="55"/>
      <c r="EXI21" s="55"/>
      <c r="EXJ21" s="55"/>
      <c r="EXK21" s="55"/>
      <c r="EXL21" s="55"/>
      <c r="EXM21" s="55"/>
      <c r="EXN21" s="55"/>
      <c r="EXO21" s="55"/>
      <c r="EXP21" s="55"/>
      <c r="EXQ21" s="55"/>
      <c r="EXR21" s="55"/>
      <c r="EXS21" s="55"/>
      <c r="EXT21" s="55"/>
      <c r="EXU21" s="55"/>
      <c r="EXV21" s="55"/>
      <c r="EXW21" s="55"/>
      <c r="EXX21" s="55"/>
      <c r="EXY21" s="55"/>
      <c r="EXZ21" s="55"/>
      <c r="EYA21" s="55"/>
      <c r="EYB21" s="55"/>
      <c r="EYC21" s="55"/>
      <c r="EYD21" s="55"/>
      <c r="EYE21" s="55"/>
      <c r="EYF21" s="55"/>
      <c r="EYG21" s="55"/>
      <c r="EYH21" s="55"/>
      <c r="EYI21" s="55"/>
      <c r="EYJ21" s="55"/>
      <c r="EYK21" s="55"/>
      <c r="EYL21" s="55"/>
      <c r="EYM21" s="55"/>
      <c r="EYN21" s="55"/>
      <c r="EYO21" s="55"/>
      <c r="EYP21" s="55"/>
      <c r="EYQ21" s="55"/>
      <c r="EYR21" s="55"/>
      <c r="EYS21" s="55"/>
      <c r="EYT21" s="55"/>
      <c r="EYU21" s="55"/>
      <c r="EYV21" s="55"/>
      <c r="EYW21" s="55"/>
      <c r="EYX21" s="55"/>
      <c r="EYY21" s="55"/>
      <c r="EYZ21" s="55"/>
      <c r="EZA21" s="55"/>
      <c r="EZB21" s="55"/>
      <c r="EZC21" s="55"/>
      <c r="EZD21" s="55"/>
      <c r="EZE21" s="55"/>
      <c r="EZF21" s="55"/>
      <c r="EZG21" s="55"/>
      <c r="EZH21" s="55"/>
      <c r="EZI21" s="55"/>
      <c r="EZJ21" s="55"/>
      <c r="EZK21" s="55"/>
      <c r="EZL21" s="55"/>
      <c r="EZM21" s="55"/>
      <c r="EZN21" s="55"/>
      <c r="EZO21" s="55"/>
      <c r="EZP21" s="55"/>
      <c r="EZQ21" s="55"/>
      <c r="EZR21" s="55"/>
      <c r="EZS21" s="55"/>
      <c r="EZT21" s="55"/>
      <c r="EZU21" s="55"/>
      <c r="EZV21" s="55"/>
      <c r="EZW21" s="55"/>
      <c r="EZX21" s="55"/>
      <c r="EZY21" s="55"/>
      <c r="EZZ21" s="55"/>
      <c r="FAA21" s="55"/>
      <c r="FAB21" s="55"/>
      <c r="FAC21" s="55"/>
      <c r="FAD21" s="55"/>
      <c r="FAE21" s="55"/>
      <c r="FAF21" s="55"/>
      <c r="FAG21" s="55"/>
      <c r="FAH21" s="55"/>
      <c r="FAI21" s="55"/>
      <c r="FAJ21" s="55"/>
      <c r="FAK21" s="55"/>
      <c r="FAL21" s="55"/>
      <c r="FAM21" s="55"/>
      <c r="FAN21" s="55"/>
      <c r="FAO21" s="55"/>
      <c r="FAP21" s="55"/>
      <c r="FAQ21" s="55"/>
      <c r="FAR21" s="55"/>
      <c r="FAS21" s="55"/>
      <c r="FAT21" s="55"/>
      <c r="FAU21" s="55"/>
      <c r="FAV21" s="55"/>
      <c r="FAW21" s="55"/>
      <c r="FAX21" s="55"/>
      <c r="FAY21" s="55"/>
      <c r="FAZ21" s="55"/>
      <c r="FBA21" s="55"/>
      <c r="FBB21" s="55"/>
      <c r="FBC21" s="55"/>
      <c r="FBD21" s="55"/>
      <c r="FBE21" s="55"/>
      <c r="FBF21" s="55"/>
      <c r="FBG21" s="55"/>
      <c r="FBH21" s="55"/>
      <c r="FBI21" s="55"/>
      <c r="FBJ21" s="55"/>
      <c r="FBK21" s="55"/>
      <c r="FBL21" s="55"/>
      <c r="FBM21" s="55"/>
      <c r="FBN21" s="55"/>
      <c r="FBO21" s="55"/>
      <c r="FBP21" s="55"/>
      <c r="FBQ21" s="55"/>
      <c r="FBR21" s="55"/>
      <c r="FBS21" s="55"/>
      <c r="FBT21" s="55"/>
      <c r="FBU21" s="55"/>
      <c r="FBV21" s="55"/>
      <c r="FBW21" s="55"/>
      <c r="FBX21" s="55"/>
      <c r="FBY21" s="55"/>
      <c r="FBZ21" s="55"/>
      <c r="FCA21" s="55"/>
      <c r="FCB21" s="55"/>
      <c r="FCC21" s="55"/>
      <c r="FCD21" s="55"/>
      <c r="FCE21" s="55"/>
      <c r="FCF21" s="55"/>
      <c r="FCG21" s="55"/>
      <c r="FCH21" s="55"/>
      <c r="FCI21" s="55"/>
      <c r="FCJ21" s="55"/>
      <c r="FCK21" s="55"/>
      <c r="FCL21" s="55"/>
      <c r="FCM21" s="55"/>
      <c r="FCN21" s="55"/>
      <c r="FCO21" s="55"/>
      <c r="FCP21" s="55"/>
      <c r="FCQ21" s="55"/>
      <c r="FCR21" s="55"/>
      <c r="FCS21" s="55"/>
      <c r="FCT21" s="55"/>
      <c r="FCU21" s="55"/>
      <c r="FCV21" s="55"/>
      <c r="FCW21" s="55"/>
      <c r="FCX21" s="55"/>
      <c r="FCY21" s="55"/>
      <c r="FCZ21" s="55"/>
      <c r="FDA21" s="55"/>
      <c r="FDB21" s="55"/>
      <c r="FDC21" s="55"/>
      <c r="FDD21" s="55"/>
      <c r="FDE21" s="55"/>
      <c r="FDF21" s="55"/>
      <c r="FDG21" s="55"/>
      <c r="FDH21" s="55"/>
      <c r="FDI21" s="55"/>
      <c r="FDJ21" s="55"/>
      <c r="FDK21" s="55"/>
      <c r="FDL21" s="55"/>
      <c r="FDM21" s="55"/>
      <c r="FDN21" s="55"/>
      <c r="FDO21" s="55"/>
      <c r="FDP21" s="55"/>
      <c r="FDQ21" s="55"/>
      <c r="FDR21" s="55"/>
      <c r="FDS21" s="55"/>
      <c r="FDT21" s="55"/>
      <c r="FDU21" s="55"/>
      <c r="FDV21" s="55"/>
      <c r="FDW21" s="55"/>
      <c r="FDX21" s="55"/>
      <c r="FDY21" s="55"/>
      <c r="FDZ21" s="55"/>
      <c r="FEA21" s="55"/>
      <c r="FEB21" s="55"/>
      <c r="FEC21" s="55"/>
      <c r="FED21" s="55"/>
      <c r="FEE21" s="55"/>
      <c r="FEF21" s="55"/>
      <c r="FEG21" s="55"/>
      <c r="FEH21" s="55"/>
      <c r="FEI21" s="55"/>
      <c r="FEJ21" s="55"/>
      <c r="FEK21" s="55"/>
      <c r="FEL21" s="55"/>
      <c r="FEM21" s="55"/>
      <c r="FEN21" s="55"/>
      <c r="FEO21" s="55"/>
      <c r="FEP21" s="55"/>
      <c r="FEQ21" s="55"/>
      <c r="FER21" s="55"/>
      <c r="FES21" s="55"/>
      <c r="FET21" s="55"/>
      <c r="FEU21" s="55"/>
      <c r="FEV21" s="55"/>
      <c r="FEW21" s="55"/>
      <c r="FEX21" s="55"/>
      <c r="FEY21" s="55"/>
      <c r="FEZ21" s="55"/>
      <c r="FFA21" s="55"/>
      <c r="FFB21" s="55"/>
      <c r="FFC21" s="55"/>
      <c r="FFD21" s="55"/>
      <c r="FFE21" s="55"/>
      <c r="FFF21" s="55"/>
      <c r="FFG21" s="55"/>
      <c r="FFH21" s="55"/>
      <c r="FFI21" s="55"/>
      <c r="FFJ21" s="55"/>
      <c r="FFK21" s="55"/>
      <c r="FFL21" s="55"/>
      <c r="FFM21" s="55"/>
      <c r="FFN21" s="55"/>
      <c r="FFO21" s="55"/>
      <c r="FFP21" s="55"/>
      <c r="FFQ21" s="55"/>
      <c r="FFR21" s="55"/>
      <c r="FFS21" s="55"/>
      <c r="FFT21" s="55"/>
      <c r="FFU21" s="55"/>
      <c r="FFV21" s="55"/>
      <c r="FFW21" s="55"/>
      <c r="FFX21" s="55"/>
      <c r="FFY21" s="55"/>
      <c r="FFZ21" s="55"/>
      <c r="FGA21" s="55"/>
      <c r="FGB21" s="55"/>
      <c r="FGC21" s="55"/>
      <c r="FGD21" s="55"/>
      <c r="FGE21" s="55"/>
      <c r="FGF21" s="55"/>
      <c r="FGG21" s="55"/>
      <c r="FGH21" s="55"/>
      <c r="FGI21" s="55"/>
      <c r="FGJ21" s="55"/>
      <c r="FGK21" s="55"/>
      <c r="FGL21" s="55"/>
      <c r="FGM21" s="55"/>
      <c r="FGN21" s="55"/>
      <c r="FGO21" s="55"/>
      <c r="FGP21" s="55"/>
      <c r="FGQ21" s="55"/>
      <c r="FGR21" s="55"/>
      <c r="FGS21" s="55"/>
      <c r="FGT21" s="55"/>
      <c r="FGU21" s="55"/>
      <c r="FGV21" s="55"/>
      <c r="FGW21" s="55"/>
      <c r="FGX21" s="55"/>
      <c r="FGY21" s="55"/>
      <c r="FGZ21" s="55"/>
      <c r="FHA21" s="55"/>
      <c r="FHB21" s="55"/>
      <c r="FHC21" s="55"/>
      <c r="FHD21" s="55"/>
      <c r="FHE21" s="55"/>
      <c r="FHF21" s="55"/>
      <c r="FHG21" s="55"/>
      <c r="FHH21" s="55"/>
      <c r="FHI21" s="55"/>
      <c r="FHJ21" s="55"/>
      <c r="FHK21" s="55"/>
      <c r="FHL21" s="55"/>
      <c r="FHM21" s="55"/>
      <c r="FHN21" s="55"/>
      <c r="FHO21" s="55"/>
      <c r="FHP21" s="55"/>
      <c r="FHQ21" s="55"/>
      <c r="FHR21" s="55"/>
      <c r="FHS21" s="55"/>
      <c r="FHT21" s="55"/>
      <c r="FHU21" s="55"/>
      <c r="FHV21" s="55"/>
      <c r="FHW21" s="55"/>
      <c r="FHX21" s="55"/>
      <c r="FHY21" s="55"/>
      <c r="FHZ21" s="55"/>
      <c r="FIA21" s="55"/>
      <c r="FIB21" s="55"/>
      <c r="FIC21" s="55"/>
      <c r="FID21" s="55"/>
      <c r="FIE21" s="55"/>
      <c r="FIF21" s="55"/>
      <c r="FIG21" s="55"/>
      <c r="FIH21" s="55"/>
      <c r="FII21" s="55"/>
      <c r="FIJ21" s="55"/>
      <c r="FIK21" s="55"/>
      <c r="FIL21" s="55"/>
      <c r="FIM21" s="55"/>
      <c r="FIN21" s="55"/>
      <c r="FIO21" s="55"/>
      <c r="FIP21" s="55"/>
      <c r="FIQ21" s="55"/>
      <c r="FIR21" s="55"/>
      <c r="FIS21" s="55"/>
      <c r="FIT21" s="55"/>
      <c r="FIU21" s="55"/>
      <c r="FIV21" s="55"/>
      <c r="FIW21" s="55"/>
      <c r="FIX21" s="55"/>
      <c r="FIY21" s="55"/>
      <c r="FIZ21" s="55"/>
      <c r="FJA21" s="55"/>
      <c r="FJB21" s="55"/>
      <c r="FJC21" s="55"/>
      <c r="FJD21" s="55"/>
      <c r="FJE21" s="55"/>
      <c r="FJF21" s="55"/>
      <c r="FJG21" s="55"/>
      <c r="FJH21" s="55"/>
      <c r="FJI21" s="55"/>
      <c r="FJJ21" s="55"/>
      <c r="FJK21" s="55"/>
      <c r="FJL21" s="55"/>
      <c r="FJM21" s="55"/>
      <c r="FJN21" s="55"/>
      <c r="FJO21" s="55"/>
      <c r="FJP21" s="55"/>
      <c r="FJQ21" s="55"/>
      <c r="FJR21" s="55"/>
      <c r="FJS21" s="55"/>
      <c r="FJT21" s="55"/>
      <c r="FJU21" s="55"/>
      <c r="FJV21" s="55"/>
      <c r="FJW21" s="55"/>
      <c r="FJX21" s="55"/>
      <c r="FJY21" s="55"/>
      <c r="FJZ21" s="55"/>
      <c r="FKA21" s="55"/>
      <c r="FKB21" s="55"/>
      <c r="FKC21" s="55"/>
      <c r="FKD21" s="55"/>
      <c r="FKE21" s="55"/>
      <c r="FKF21" s="55"/>
      <c r="FKG21" s="55"/>
      <c r="FKH21" s="55"/>
      <c r="FKI21" s="55"/>
      <c r="FKJ21" s="55"/>
      <c r="FKK21" s="55"/>
      <c r="FKL21" s="55"/>
      <c r="FKM21" s="55"/>
      <c r="FKN21" s="55"/>
      <c r="FKO21" s="55"/>
      <c r="FKP21" s="55"/>
      <c r="FKQ21" s="55"/>
      <c r="FKR21" s="55"/>
      <c r="FKS21" s="55"/>
      <c r="FKT21" s="55"/>
      <c r="FKU21" s="55"/>
      <c r="FKV21" s="55"/>
      <c r="FKW21" s="55"/>
      <c r="FKX21" s="55"/>
      <c r="FKY21" s="55"/>
      <c r="FKZ21" s="55"/>
      <c r="FLA21" s="55"/>
      <c r="FLB21" s="55"/>
      <c r="FLC21" s="55"/>
      <c r="FLD21" s="55"/>
      <c r="FLE21" s="55"/>
      <c r="FLF21" s="55"/>
      <c r="FLG21" s="55"/>
      <c r="FLH21" s="55"/>
      <c r="FLI21" s="55"/>
      <c r="FLJ21" s="55"/>
      <c r="FLK21" s="55"/>
      <c r="FLL21" s="55"/>
      <c r="FLM21" s="55"/>
      <c r="FLN21" s="55"/>
      <c r="FLO21" s="55"/>
      <c r="FLP21" s="55"/>
      <c r="FLQ21" s="55"/>
      <c r="FLR21" s="55"/>
      <c r="FLS21" s="55"/>
      <c r="FLT21" s="55"/>
      <c r="FLU21" s="55"/>
      <c r="FLV21" s="55"/>
      <c r="FLW21" s="55"/>
      <c r="FLX21" s="55"/>
      <c r="FLY21" s="55"/>
      <c r="FLZ21" s="55"/>
      <c r="FMA21" s="55"/>
      <c r="FMB21" s="55"/>
      <c r="FMC21" s="55"/>
      <c r="FMD21" s="55"/>
      <c r="FME21" s="55"/>
      <c r="FMF21" s="55"/>
      <c r="FMG21" s="55"/>
      <c r="FMH21" s="55"/>
      <c r="FMI21" s="55"/>
      <c r="FMJ21" s="55"/>
      <c r="FMK21" s="55"/>
      <c r="FML21" s="55"/>
      <c r="FMM21" s="55"/>
      <c r="FMN21" s="55"/>
      <c r="FMO21" s="55"/>
      <c r="FMP21" s="55"/>
      <c r="FMQ21" s="55"/>
      <c r="FMR21" s="55"/>
      <c r="FMS21" s="55"/>
      <c r="FMT21" s="55"/>
      <c r="FMU21" s="55"/>
      <c r="FMV21" s="55"/>
      <c r="FMW21" s="55"/>
      <c r="FMX21" s="55"/>
      <c r="FMY21" s="55"/>
      <c r="FMZ21" s="55"/>
      <c r="FNA21" s="55"/>
      <c r="FNB21" s="55"/>
      <c r="FNC21" s="55"/>
      <c r="FND21" s="55"/>
      <c r="FNE21" s="55"/>
      <c r="FNF21" s="55"/>
      <c r="FNG21" s="55"/>
      <c r="FNH21" s="55"/>
      <c r="FNI21" s="55"/>
      <c r="FNJ21" s="55"/>
      <c r="FNK21" s="55"/>
      <c r="FNL21" s="55"/>
      <c r="FNM21" s="55"/>
      <c r="FNN21" s="55"/>
      <c r="FNO21" s="55"/>
      <c r="FNP21" s="55"/>
      <c r="FNQ21" s="55"/>
      <c r="FNR21" s="55"/>
      <c r="FNS21" s="55"/>
      <c r="FNT21" s="55"/>
      <c r="FNU21" s="55"/>
      <c r="FNV21" s="55"/>
      <c r="FNW21" s="55"/>
      <c r="FNX21" s="55"/>
      <c r="FNY21" s="55"/>
      <c r="FNZ21" s="55"/>
      <c r="FOA21" s="55"/>
      <c r="FOB21" s="55"/>
      <c r="FOC21" s="55"/>
      <c r="FOD21" s="55"/>
      <c r="FOE21" s="55"/>
      <c r="FOF21" s="55"/>
      <c r="FOG21" s="55"/>
      <c r="FOH21" s="55"/>
      <c r="FOI21" s="55"/>
      <c r="FOJ21" s="55"/>
      <c r="FOK21" s="55"/>
      <c r="FOL21" s="55"/>
      <c r="FOM21" s="55"/>
      <c r="FON21" s="55"/>
      <c r="FOO21" s="55"/>
      <c r="FOP21" s="55"/>
      <c r="FOQ21" s="55"/>
      <c r="FOR21" s="55"/>
      <c r="FOS21" s="55"/>
      <c r="FOT21" s="55"/>
      <c r="FOU21" s="55"/>
      <c r="FOV21" s="55"/>
      <c r="FOW21" s="55"/>
      <c r="FOX21" s="55"/>
      <c r="FOY21" s="55"/>
      <c r="FOZ21" s="55"/>
      <c r="FPA21" s="55"/>
      <c r="FPB21" s="55"/>
      <c r="FPC21" s="55"/>
      <c r="FPD21" s="55"/>
      <c r="FPE21" s="55"/>
      <c r="FPF21" s="55"/>
      <c r="FPG21" s="55"/>
      <c r="FPH21" s="55"/>
      <c r="FPI21" s="55"/>
      <c r="FPJ21" s="55"/>
      <c r="FPK21" s="55"/>
      <c r="FPL21" s="55"/>
      <c r="FPM21" s="55"/>
      <c r="FPN21" s="55"/>
      <c r="FPO21" s="55"/>
      <c r="FPP21" s="55"/>
      <c r="FPQ21" s="55"/>
      <c r="FPR21" s="55"/>
      <c r="FPS21" s="55"/>
      <c r="FPT21" s="55"/>
      <c r="FPU21" s="55"/>
      <c r="FPV21" s="55"/>
      <c r="FPW21" s="55"/>
      <c r="FPX21" s="55"/>
      <c r="FPY21" s="55"/>
      <c r="FPZ21" s="55"/>
      <c r="FQA21" s="55"/>
      <c r="FQB21" s="55"/>
      <c r="FQC21" s="55"/>
      <c r="FQD21" s="55"/>
      <c r="FQE21" s="55"/>
      <c r="FQF21" s="55"/>
      <c r="FQG21" s="55"/>
      <c r="FQH21" s="55"/>
      <c r="FQI21" s="55"/>
      <c r="FQJ21" s="55"/>
      <c r="FQK21" s="55"/>
      <c r="FQL21" s="55"/>
      <c r="FQM21" s="55"/>
      <c r="FQN21" s="55"/>
      <c r="FQO21" s="55"/>
      <c r="FQP21" s="55"/>
      <c r="FQQ21" s="55"/>
      <c r="FQR21" s="55"/>
      <c r="FQS21" s="55"/>
      <c r="FQT21" s="55"/>
      <c r="FQU21" s="55"/>
      <c r="FQV21" s="55"/>
      <c r="FQW21" s="55"/>
      <c r="FQX21" s="55"/>
      <c r="FQY21" s="55"/>
      <c r="FQZ21" s="55"/>
      <c r="FRA21" s="55"/>
      <c r="FRB21" s="55"/>
      <c r="FRC21" s="55"/>
      <c r="FRD21" s="55"/>
      <c r="FRE21" s="55"/>
      <c r="FRF21" s="55"/>
      <c r="FRG21" s="55"/>
      <c r="FRH21" s="55"/>
      <c r="FRI21" s="55"/>
      <c r="FRJ21" s="55"/>
      <c r="FRK21" s="55"/>
      <c r="FRL21" s="55"/>
      <c r="FRM21" s="55"/>
      <c r="FRN21" s="55"/>
      <c r="FRO21" s="55"/>
      <c r="FRP21" s="55"/>
      <c r="FRQ21" s="55"/>
      <c r="FRR21" s="55"/>
      <c r="FRS21" s="55"/>
      <c r="FRT21" s="55"/>
      <c r="FRU21" s="55"/>
      <c r="FRV21" s="55"/>
      <c r="FRW21" s="55"/>
      <c r="FRX21" s="55"/>
      <c r="FRY21" s="55"/>
      <c r="FRZ21" s="55"/>
      <c r="FSA21" s="55"/>
      <c r="FSB21" s="55"/>
      <c r="FSC21" s="55"/>
      <c r="FSD21" s="55"/>
      <c r="FSE21" s="55"/>
      <c r="FSF21" s="55"/>
      <c r="FSG21" s="55"/>
      <c r="FSH21" s="55"/>
      <c r="FSI21" s="55"/>
      <c r="FSJ21" s="55"/>
      <c r="FSK21" s="55"/>
      <c r="FSL21" s="55"/>
      <c r="FSM21" s="55"/>
      <c r="FSN21" s="55"/>
      <c r="FSO21" s="55"/>
      <c r="FSP21" s="55"/>
      <c r="FSQ21" s="55"/>
      <c r="FSR21" s="55"/>
      <c r="FSS21" s="55"/>
      <c r="FST21" s="55"/>
      <c r="FSU21" s="55"/>
      <c r="FSV21" s="55"/>
      <c r="FSW21" s="55"/>
      <c r="FSX21" s="55"/>
      <c r="FSY21" s="55"/>
      <c r="FSZ21" s="55"/>
      <c r="FTA21" s="55"/>
      <c r="FTB21" s="55"/>
      <c r="FTC21" s="55"/>
      <c r="FTD21" s="55"/>
      <c r="FTE21" s="55"/>
      <c r="FTF21" s="55"/>
      <c r="FTG21" s="55"/>
      <c r="FTH21" s="55"/>
      <c r="FTI21" s="55"/>
      <c r="FTJ21" s="55"/>
      <c r="FTK21" s="55"/>
      <c r="FTL21" s="55"/>
      <c r="FTM21" s="55"/>
      <c r="FTN21" s="55"/>
      <c r="FTO21" s="55"/>
      <c r="FTP21" s="55"/>
      <c r="FTQ21" s="55"/>
      <c r="FTR21" s="55"/>
      <c r="FTS21" s="55"/>
      <c r="FTT21" s="55"/>
      <c r="FTU21" s="55"/>
      <c r="FTV21" s="55"/>
      <c r="FTW21" s="55"/>
      <c r="FTX21" s="55"/>
      <c r="FTY21" s="55"/>
      <c r="FTZ21" s="55"/>
      <c r="FUA21" s="55"/>
      <c r="FUB21" s="55"/>
      <c r="FUC21" s="55"/>
      <c r="FUD21" s="55"/>
      <c r="FUE21" s="55"/>
      <c r="FUF21" s="55"/>
      <c r="FUG21" s="55"/>
      <c r="FUH21" s="55"/>
      <c r="FUI21" s="55"/>
      <c r="FUJ21" s="55"/>
      <c r="FUK21" s="55"/>
      <c r="FUL21" s="55"/>
      <c r="FUM21" s="55"/>
      <c r="FUN21" s="55"/>
      <c r="FUO21" s="55"/>
      <c r="FUP21" s="55"/>
      <c r="FUQ21" s="55"/>
      <c r="FUR21" s="55"/>
      <c r="FUS21" s="55"/>
      <c r="FUT21" s="55"/>
      <c r="FUU21" s="55"/>
      <c r="FUV21" s="55"/>
      <c r="FUW21" s="55"/>
      <c r="FUX21" s="55"/>
      <c r="FUY21" s="55"/>
      <c r="FUZ21" s="55"/>
      <c r="FVA21" s="55"/>
      <c r="FVB21" s="55"/>
      <c r="FVC21" s="55"/>
      <c r="FVD21" s="55"/>
      <c r="FVE21" s="55"/>
      <c r="FVF21" s="55"/>
      <c r="FVG21" s="55"/>
      <c r="FVH21" s="55"/>
      <c r="FVI21" s="55"/>
      <c r="FVJ21" s="55"/>
      <c r="FVK21" s="55"/>
      <c r="FVL21" s="55"/>
      <c r="FVM21" s="55"/>
      <c r="FVN21" s="55"/>
      <c r="FVO21" s="55"/>
      <c r="FVP21" s="55"/>
      <c r="FVQ21" s="55"/>
      <c r="FVR21" s="55"/>
      <c r="FVS21" s="55"/>
      <c r="FVT21" s="55"/>
      <c r="FVU21" s="55"/>
      <c r="FVV21" s="55"/>
      <c r="FVW21" s="55"/>
      <c r="FVX21" s="55"/>
      <c r="FVY21" s="55"/>
      <c r="FVZ21" s="55"/>
      <c r="FWA21" s="55"/>
      <c r="FWB21" s="55"/>
      <c r="FWC21" s="55"/>
      <c r="FWD21" s="55"/>
      <c r="FWE21" s="55"/>
      <c r="FWF21" s="55"/>
      <c r="FWG21" s="55"/>
      <c r="FWH21" s="55"/>
      <c r="FWI21" s="55"/>
      <c r="FWJ21" s="55"/>
      <c r="FWK21" s="55"/>
      <c r="FWL21" s="55"/>
      <c r="FWM21" s="55"/>
      <c r="FWN21" s="55"/>
      <c r="FWO21" s="55"/>
      <c r="FWP21" s="55"/>
      <c r="FWQ21" s="55"/>
      <c r="FWR21" s="55"/>
      <c r="FWS21" s="55"/>
      <c r="FWT21" s="55"/>
      <c r="FWU21" s="55"/>
      <c r="FWV21" s="55"/>
      <c r="FWW21" s="55"/>
      <c r="FWX21" s="55"/>
      <c r="FWY21" s="55"/>
      <c r="FWZ21" s="55"/>
      <c r="FXA21" s="55"/>
      <c r="FXB21" s="55"/>
      <c r="FXC21" s="55"/>
      <c r="FXD21" s="55"/>
      <c r="FXE21" s="55"/>
      <c r="FXF21" s="55"/>
      <c r="FXG21" s="55"/>
      <c r="FXH21" s="55"/>
      <c r="FXI21" s="55"/>
      <c r="FXJ21" s="55"/>
      <c r="FXK21" s="55"/>
      <c r="FXL21" s="55"/>
      <c r="FXM21" s="55"/>
      <c r="FXN21" s="55"/>
      <c r="FXO21" s="55"/>
      <c r="FXP21" s="55"/>
      <c r="FXQ21" s="55"/>
      <c r="FXR21" s="55"/>
      <c r="FXS21" s="55"/>
      <c r="FXT21" s="55"/>
      <c r="FXU21" s="55"/>
      <c r="FXV21" s="55"/>
      <c r="FXW21" s="55"/>
      <c r="FXX21" s="55"/>
      <c r="FXY21" s="55"/>
      <c r="FXZ21" s="55"/>
      <c r="FYA21" s="55"/>
      <c r="FYB21" s="55"/>
      <c r="FYC21" s="55"/>
      <c r="FYD21" s="55"/>
      <c r="FYE21" s="55"/>
      <c r="FYF21" s="55"/>
      <c r="FYG21" s="55"/>
      <c r="FYH21" s="55"/>
      <c r="FYI21" s="55"/>
      <c r="FYJ21" s="55"/>
      <c r="FYK21" s="55"/>
      <c r="FYL21" s="55"/>
      <c r="FYM21" s="55"/>
      <c r="FYN21" s="55"/>
      <c r="FYO21" s="55"/>
      <c r="FYP21" s="55"/>
      <c r="FYQ21" s="55"/>
      <c r="FYR21" s="55"/>
      <c r="FYS21" s="55"/>
      <c r="FYT21" s="55"/>
      <c r="FYU21" s="55"/>
      <c r="FYV21" s="55"/>
      <c r="FYW21" s="55"/>
      <c r="FYX21" s="55"/>
      <c r="FYY21" s="55"/>
      <c r="FYZ21" s="55"/>
      <c r="FZA21" s="55"/>
      <c r="FZB21" s="55"/>
      <c r="FZC21" s="55"/>
      <c r="FZD21" s="55"/>
      <c r="FZE21" s="55"/>
      <c r="FZF21" s="55"/>
      <c r="FZG21" s="55"/>
      <c r="FZH21" s="55"/>
      <c r="FZI21" s="55"/>
      <c r="FZJ21" s="55"/>
      <c r="FZK21" s="55"/>
      <c r="FZL21" s="55"/>
      <c r="FZM21" s="55"/>
      <c r="FZN21" s="55"/>
      <c r="FZO21" s="55"/>
      <c r="FZP21" s="55"/>
      <c r="FZQ21" s="55"/>
      <c r="FZR21" s="55"/>
      <c r="FZS21" s="55"/>
      <c r="FZT21" s="55"/>
      <c r="FZU21" s="55"/>
      <c r="FZV21" s="55"/>
      <c r="FZW21" s="55"/>
      <c r="FZX21" s="55"/>
      <c r="FZY21" s="55"/>
      <c r="FZZ21" s="55"/>
      <c r="GAA21" s="55"/>
      <c r="GAB21" s="55"/>
      <c r="GAC21" s="55"/>
      <c r="GAD21" s="55"/>
      <c r="GAE21" s="55"/>
      <c r="GAF21" s="55"/>
      <c r="GAG21" s="55"/>
      <c r="GAH21" s="55"/>
      <c r="GAI21" s="55"/>
      <c r="GAJ21" s="55"/>
      <c r="GAK21" s="55"/>
      <c r="GAL21" s="55"/>
      <c r="GAM21" s="55"/>
      <c r="GAN21" s="55"/>
      <c r="GAO21" s="55"/>
      <c r="GAP21" s="55"/>
      <c r="GAQ21" s="55"/>
      <c r="GAR21" s="55"/>
      <c r="GAS21" s="55"/>
      <c r="GAT21" s="55"/>
      <c r="GAU21" s="55"/>
      <c r="GAV21" s="55"/>
      <c r="GAW21" s="55"/>
      <c r="GAX21" s="55"/>
      <c r="GAY21" s="55"/>
      <c r="GAZ21" s="55"/>
      <c r="GBA21" s="55"/>
      <c r="GBB21" s="55"/>
      <c r="GBC21" s="55"/>
      <c r="GBD21" s="55"/>
      <c r="GBE21" s="55"/>
      <c r="GBF21" s="55"/>
      <c r="GBG21" s="55"/>
      <c r="GBH21" s="55"/>
      <c r="GBI21" s="55"/>
      <c r="GBJ21" s="55"/>
      <c r="GBK21" s="55"/>
      <c r="GBL21" s="55"/>
      <c r="GBM21" s="55"/>
      <c r="GBN21" s="55"/>
      <c r="GBO21" s="55"/>
      <c r="GBP21" s="55"/>
      <c r="GBQ21" s="55"/>
      <c r="GBR21" s="55"/>
      <c r="GBS21" s="55"/>
      <c r="GBT21" s="55"/>
      <c r="GBU21" s="55"/>
      <c r="GBV21" s="55"/>
      <c r="GBW21" s="55"/>
      <c r="GBX21" s="55"/>
      <c r="GBY21" s="55"/>
      <c r="GBZ21" s="55"/>
      <c r="GCA21" s="55"/>
      <c r="GCB21" s="55"/>
      <c r="GCC21" s="55"/>
      <c r="GCD21" s="55"/>
      <c r="GCE21" s="55"/>
      <c r="GCF21" s="55"/>
      <c r="GCG21" s="55"/>
      <c r="GCH21" s="55"/>
      <c r="GCI21" s="55"/>
      <c r="GCJ21" s="55"/>
      <c r="GCK21" s="55"/>
      <c r="GCL21" s="55"/>
      <c r="GCM21" s="55"/>
      <c r="GCN21" s="55"/>
      <c r="GCO21" s="55"/>
      <c r="GCP21" s="55"/>
      <c r="GCQ21" s="55"/>
      <c r="GCR21" s="55"/>
      <c r="GCS21" s="55"/>
      <c r="GCT21" s="55"/>
      <c r="GCU21" s="55"/>
      <c r="GCV21" s="55"/>
      <c r="GCW21" s="55"/>
      <c r="GCX21" s="55"/>
      <c r="GCY21" s="55"/>
      <c r="GCZ21" s="55"/>
      <c r="GDA21" s="55"/>
      <c r="GDB21" s="55"/>
      <c r="GDC21" s="55"/>
      <c r="GDD21" s="55"/>
      <c r="GDE21" s="55"/>
      <c r="GDF21" s="55"/>
      <c r="GDG21" s="55"/>
      <c r="GDH21" s="55"/>
      <c r="GDI21" s="55"/>
      <c r="GDJ21" s="55"/>
      <c r="GDK21" s="55"/>
      <c r="GDL21" s="55"/>
      <c r="GDM21" s="55"/>
      <c r="GDN21" s="55"/>
      <c r="GDO21" s="55"/>
      <c r="GDP21" s="55"/>
      <c r="GDQ21" s="55"/>
      <c r="GDR21" s="55"/>
      <c r="GDS21" s="55"/>
      <c r="GDT21" s="55"/>
      <c r="GDU21" s="55"/>
      <c r="GDV21" s="55"/>
      <c r="GDW21" s="55"/>
      <c r="GDX21" s="55"/>
      <c r="GDY21" s="55"/>
      <c r="GDZ21" s="55"/>
      <c r="GEA21" s="55"/>
      <c r="GEB21" s="55"/>
      <c r="GEC21" s="55"/>
      <c r="GED21" s="55"/>
      <c r="GEE21" s="55"/>
      <c r="GEF21" s="55"/>
      <c r="GEG21" s="55"/>
      <c r="GEH21" s="55"/>
      <c r="GEI21" s="55"/>
      <c r="GEJ21" s="55"/>
      <c r="GEK21" s="55"/>
      <c r="GEL21" s="55"/>
      <c r="GEM21" s="55"/>
      <c r="GEN21" s="55"/>
      <c r="GEO21" s="55"/>
      <c r="GEP21" s="55"/>
      <c r="GEQ21" s="55"/>
      <c r="GER21" s="55"/>
      <c r="GES21" s="55"/>
      <c r="GET21" s="55"/>
      <c r="GEU21" s="55"/>
      <c r="GEV21" s="55"/>
      <c r="GEW21" s="55"/>
      <c r="GEX21" s="55"/>
      <c r="GEY21" s="55"/>
      <c r="GEZ21" s="55"/>
      <c r="GFA21" s="55"/>
      <c r="GFB21" s="55"/>
      <c r="GFC21" s="55"/>
      <c r="GFD21" s="55"/>
      <c r="GFE21" s="55"/>
      <c r="GFF21" s="55"/>
      <c r="GFG21" s="55"/>
      <c r="GFH21" s="55"/>
      <c r="GFI21" s="55"/>
      <c r="GFJ21" s="55"/>
      <c r="GFK21" s="55"/>
      <c r="GFL21" s="55"/>
      <c r="GFM21" s="55"/>
      <c r="GFN21" s="55"/>
      <c r="GFO21" s="55"/>
      <c r="GFP21" s="55"/>
      <c r="GFQ21" s="55"/>
      <c r="GFR21" s="55"/>
      <c r="GFS21" s="55"/>
      <c r="GFT21" s="55"/>
      <c r="GFU21" s="55"/>
      <c r="GFV21" s="55"/>
      <c r="GFW21" s="55"/>
      <c r="GFX21" s="55"/>
      <c r="GFY21" s="55"/>
      <c r="GFZ21" s="55"/>
      <c r="GGA21" s="55"/>
      <c r="GGB21" s="55"/>
      <c r="GGC21" s="55"/>
      <c r="GGD21" s="55"/>
      <c r="GGE21" s="55"/>
      <c r="GGF21" s="55"/>
      <c r="GGG21" s="55"/>
      <c r="GGH21" s="55"/>
      <c r="GGI21" s="55"/>
      <c r="GGJ21" s="55"/>
      <c r="GGK21" s="55"/>
      <c r="GGL21" s="55"/>
      <c r="GGM21" s="55"/>
      <c r="GGN21" s="55"/>
      <c r="GGO21" s="55"/>
      <c r="GGP21" s="55"/>
      <c r="GGQ21" s="55"/>
      <c r="GGR21" s="55"/>
      <c r="GGS21" s="55"/>
      <c r="GGT21" s="55"/>
      <c r="GGU21" s="55"/>
      <c r="GGV21" s="55"/>
      <c r="GGW21" s="55"/>
      <c r="GGX21" s="55"/>
      <c r="GGY21" s="55"/>
      <c r="GGZ21" s="55"/>
      <c r="GHA21" s="55"/>
      <c r="GHB21" s="55"/>
      <c r="GHC21" s="55"/>
      <c r="GHD21" s="55"/>
      <c r="GHE21" s="55"/>
      <c r="GHF21" s="55"/>
      <c r="GHG21" s="55"/>
      <c r="GHH21" s="55"/>
      <c r="GHI21" s="55"/>
      <c r="GHJ21" s="55"/>
      <c r="GHK21" s="55"/>
      <c r="GHL21" s="55"/>
      <c r="GHM21" s="55"/>
      <c r="GHN21" s="55"/>
      <c r="GHO21" s="55"/>
      <c r="GHP21" s="55"/>
      <c r="GHQ21" s="55"/>
      <c r="GHR21" s="55"/>
      <c r="GHS21" s="55"/>
      <c r="GHT21" s="55"/>
      <c r="GHU21" s="55"/>
      <c r="GHV21" s="55"/>
      <c r="GHW21" s="55"/>
      <c r="GHX21" s="55"/>
      <c r="GHY21" s="55"/>
      <c r="GHZ21" s="55"/>
      <c r="GIA21" s="55"/>
      <c r="GIB21" s="55"/>
      <c r="GIC21" s="55"/>
      <c r="GID21" s="55"/>
      <c r="GIE21" s="55"/>
      <c r="GIF21" s="55"/>
      <c r="GIG21" s="55"/>
      <c r="GIH21" s="55"/>
      <c r="GII21" s="55"/>
      <c r="GIJ21" s="55"/>
      <c r="GIK21" s="55"/>
      <c r="GIL21" s="55"/>
      <c r="GIM21" s="55"/>
      <c r="GIN21" s="55"/>
      <c r="GIO21" s="55"/>
      <c r="GIP21" s="55"/>
      <c r="GIQ21" s="55"/>
      <c r="GIR21" s="55"/>
      <c r="GIS21" s="55"/>
      <c r="GIT21" s="55"/>
      <c r="GIU21" s="55"/>
      <c r="GIV21" s="55"/>
      <c r="GIW21" s="55"/>
      <c r="GIX21" s="55"/>
      <c r="GIY21" s="55"/>
      <c r="GIZ21" s="55"/>
      <c r="GJA21" s="55"/>
      <c r="GJB21" s="55"/>
      <c r="GJC21" s="55"/>
      <c r="GJD21" s="55"/>
      <c r="GJE21" s="55"/>
      <c r="GJF21" s="55"/>
      <c r="GJG21" s="55"/>
      <c r="GJH21" s="55"/>
      <c r="GJI21" s="55"/>
      <c r="GJJ21" s="55"/>
      <c r="GJK21" s="55"/>
      <c r="GJL21" s="55"/>
      <c r="GJM21" s="55"/>
      <c r="GJN21" s="55"/>
      <c r="GJO21" s="55"/>
      <c r="GJP21" s="55"/>
      <c r="GJQ21" s="55"/>
      <c r="GJR21" s="55"/>
      <c r="GJS21" s="55"/>
      <c r="GJT21" s="55"/>
      <c r="GJU21" s="55"/>
      <c r="GJV21" s="55"/>
      <c r="GJW21" s="55"/>
      <c r="GJX21" s="55"/>
      <c r="GJY21" s="55"/>
      <c r="GJZ21" s="55"/>
      <c r="GKA21" s="55"/>
      <c r="GKB21" s="55"/>
      <c r="GKC21" s="55"/>
      <c r="GKD21" s="55"/>
      <c r="GKE21" s="55"/>
      <c r="GKF21" s="55"/>
      <c r="GKG21" s="55"/>
      <c r="GKH21" s="55"/>
      <c r="GKI21" s="55"/>
      <c r="GKJ21" s="55"/>
      <c r="GKK21" s="55"/>
      <c r="GKL21" s="55"/>
      <c r="GKM21" s="55"/>
      <c r="GKN21" s="55"/>
      <c r="GKO21" s="55"/>
      <c r="GKP21" s="55"/>
      <c r="GKQ21" s="55"/>
      <c r="GKR21" s="55"/>
      <c r="GKS21" s="55"/>
      <c r="GKT21" s="55"/>
      <c r="GKU21" s="55"/>
      <c r="GKV21" s="55"/>
      <c r="GKW21" s="55"/>
      <c r="GKX21" s="55"/>
      <c r="GKY21" s="55"/>
      <c r="GKZ21" s="55"/>
      <c r="GLA21" s="55"/>
      <c r="GLB21" s="55"/>
      <c r="GLC21" s="55"/>
      <c r="GLD21" s="55"/>
      <c r="GLE21" s="55"/>
      <c r="GLF21" s="55"/>
      <c r="GLG21" s="55"/>
      <c r="GLH21" s="55"/>
      <c r="GLI21" s="55"/>
      <c r="GLJ21" s="55"/>
      <c r="GLK21" s="55"/>
      <c r="GLL21" s="55"/>
      <c r="GLM21" s="55"/>
      <c r="GLN21" s="55"/>
      <c r="GLO21" s="55"/>
      <c r="GLP21" s="55"/>
      <c r="GLQ21" s="55"/>
      <c r="GLR21" s="55"/>
      <c r="GLS21" s="55"/>
      <c r="GLT21" s="55"/>
      <c r="GLU21" s="55"/>
      <c r="GLV21" s="55"/>
      <c r="GLW21" s="55"/>
      <c r="GLX21" s="55"/>
      <c r="GLY21" s="55"/>
      <c r="GLZ21" s="55"/>
      <c r="GMA21" s="55"/>
      <c r="GMB21" s="55"/>
      <c r="GMC21" s="55"/>
      <c r="GMD21" s="55"/>
      <c r="GME21" s="55"/>
      <c r="GMF21" s="55"/>
      <c r="GMG21" s="55"/>
      <c r="GMH21" s="55"/>
      <c r="GMI21" s="55"/>
      <c r="GMJ21" s="55"/>
      <c r="GMK21" s="55"/>
      <c r="GML21" s="55"/>
      <c r="GMM21" s="55"/>
      <c r="GMN21" s="55"/>
      <c r="GMO21" s="55"/>
      <c r="GMP21" s="55"/>
      <c r="GMQ21" s="55"/>
      <c r="GMR21" s="55"/>
      <c r="GMS21" s="55"/>
      <c r="GMT21" s="55"/>
      <c r="GMU21" s="55"/>
      <c r="GMV21" s="55"/>
      <c r="GMW21" s="55"/>
      <c r="GMX21" s="55"/>
      <c r="GMY21" s="55"/>
      <c r="GMZ21" s="55"/>
      <c r="GNA21" s="55"/>
      <c r="GNB21" s="55"/>
      <c r="GNC21" s="55"/>
      <c r="GND21" s="55"/>
      <c r="GNE21" s="55"/>
      <c r="GNF21" s="55"/>
      <c r="GNG21" s="55"/>
      <c r="GNH21" s="55"/>
      <c r="GNI21" s="55"/>
      <c r="GNJ21" s="55"/>
      <c r="GNK21" s="55"/>
      <c r="GNL21" s="55"/>
      <c r="GNM21" s="55"/>
      <c r="GNN21" s="55"/>
      <c r="GNO21" s="55"/>
      <c r="GNP21" s="55"/>
      <c r="GNQ21" s="55"/>
      <c r="GNR21" s="55"/>
      <c r="GNS21" s="55"/>
      <c r="GNT21" s="55"/>
      <c r="GNU21" s="55"/>
      <c r="GNV21" s="55"/>
      <c r="GNW21" s="55"/>
      <c r="GNX21" s="55"/>
      <c r="GNY21" s="55"/>
      <c r="GNZ21" s="55"/>
      <c r="GOA21" s="55"/>
      <c r="GOB21" s="55"/>
      <c r="GOC21" s="55"/>
      <c r="GOD21" s="55"/>
      <c r="GOE21" s="55"/>
      <c r="GOF21" s="55"/>
      <c r="GOG21" s="55"/>
      <c r="GOH21" s="55"/>
      <c r="GOI21" s="55"/>
      <c r="GOJ21" s="55"/>
      <c r="GOK21" s="55"/>
      <c r="GOL21" s="55"/>
      <c r="GOM21" s="55"/>
      <c r="GON21" s="55"/>
      <c r="GOO21" s="55"/>
      <c r="GOP21" s="55"/>
      <c r="GOQ21" s="55"/>
      <c r="GOR21" s="55"/>
      <c r="GOS21" s="55"/>
      <c r="GOT21" s="55"/>
      <c r="GOU21" s="55"/>
      <c r="GOV21" s="55"/>
      <c r="GOW21" s="55"/>
      <c r="GOX21" s="55"/>
      <c r="GOY21" s="55"/>
      <c r="GOZ21" s="55"/>
      <c r="GPA21" s="55"/>
      <c r="GPB21" s="55"/>
      <c r="GPC21" s="55"/>
      <c r="GPD21" s="55"/>
      <c r="GPE21" s="55"/>
      <c r="GPF21" s="55"/>
      <c r="GPG21" s="55"/>
      <c r="GPH21" s="55"/>
      <c r="GPI21" s="55"/>
      <c r="GPJ21" s="55"/>
      <c r="GPK21" s="55"/>
      <c r="GPL21" s="55"/>
      <c r="GPM21" s="55"/>
      <c r="GPN21" s="55"/>
      <c r="GPO21" s="55"/>
      <c r="GPP21" s="55"/>
      <c r="GPQ21" s="55"/>
      <c r="GPR21" s="55"/>
      <c r="GPS21" s="55"/>
      <c r="GPT21" s="55"/>
      <c r="GPU21" s="55"/>
      <c r="GPV21" s="55"/>
      <c r="GPW21" s="55"/>
      <c r="GPX21" s="55"/>
      <c r="GPY21" s="55"/>
      <c r="GPZ21" s="55"/>
      <c r="GQA21" s="55"/>
      <c r="GQB21" s="55"/>
      <c r="GQC21" s="55"/>
      <c r="GQD21" s="55"/>
      <c r="GQE21" s="55"/>
      <c r="GQF21" s="55"/>
      <c r="GQG21" s="55"/>
      <c r="GQH21" s="55"/>
      <c r="GQI21" s="55"/>
      <c r="GQJ21" s="55"/>
      <c r="GQK21" s="55"/>
      <c r="GQL21" s="55"/>
      <c r="GQM21" s="55"/>
      <c r="GQN21" s="55"/>
      <c r="GQO21" s="55"/>
      <c r="GQP21" s="55"/>
      <c r="GQQ21" s="55"/>
      <c r="GQR21" s="55"/>
      <c r="GQS21" s="55"/>
      <c r="GQT21" s="55"/>
      <c r="GQU21" s="55"/>
      <c r="GQV21" s="55"/>
      <c r="GQW21" s="55"/>
      <c r="GQX21" s="55"/>
      <c r="GQY21" s="55"/>
      <c r="GQZ21" s="55"/>
      <c r="GRA21" s="55"/>
      <c r="GRB21" s="55"/>
      <c r="GRC21" s="55"/>
      <c r="GRD21" s="55"/>
      <c r="GRE21" s="55"/>
      <c r="GRF21" s="55"/>
      <c r="GRG21" s="55"/>
      <c r="GRH21" s="55"/>
      <c r="GRI21" s="55"/>
      <c r="GRJ21" s="55"/>
      <c r="GRK21" s="55"/>
      <c r="GRL21" s="55"/>
      <c r="GRM21" s="55"/>
      <c r="GRN21" s="55"/>
      <c r="GRO21" s="55"/>
      <c r="GRP21" s="55"/>
      <c r="GRQ21" s="55"/>
      <c r="GRR21" s="55"/>
      <c r="GRS21" s="55"/>
      <c r="GRT21" s="55"/>
      <c r="GRU21" s="55"/>
      <c r="GRV21" s="55"/>
      <c r="GRW21" s="55"/>
      <c r="GRX21" s="55"/>
      <c r="GRY21" s="55"/>
      <c r="GRZ21" s="55"/>
      <c r="GSA21" s="55"/>
      <c r="GSB21" s="55"/>
      <c r="GSC21" s="55"/>
      <c r="GSD21" s="55"/>
      <c r="GSE21" s="55"/>
      <c r="GSF21" s="55"/>
      <c r="GSG21" s="55"/>
      <c r="GSH21" s="55"/>
      <c r="GSI21" s="55"/>
      <c r="GSJ21" s="55"/>
      <c r="GSK21" s="55"/>
      <c r="GSL21" s="55"/>
      <c r="GSM21" s="55"/>
      <c r="GSN21" s="55"/>
      <c r="GSO21" s="55"/>
      <c r="GSP21" s="55"/>
      <c r="GSQ21" s="55"/>
      <c r="GSR21" s="55"/>
      <c r="GSS21" s="55"/>
      <c r="GST21" s="55"/>
      <c r="GSU21" s="55"/>
      <c r="GSV21" s="55"/>
      <c r="GSW21" s="55"/>
      <c r="GSX21" s="55"/>
      <c r="GSY21" s="55"/>
      <c r="GSZ21" s="55"/>
      <c r="GTA21" s="55"/>
      <c r="GTB21" s="55"/>
      <c r="GTC21" s="55"/>
      <c r="GTD21" s="55"/>
      <c r="GTE21" s="55"/>
      <c r="GTF21" s="55"/>
      <c r="GTG21" s="55"/>
      <c r="GTH21" s="55"/>
      <c r="GTI21" s="55"/>
      <c r="GTJ21" s="55"/>
      <c r="GTK21" s="55"/>
      <c r="GTL21" s="55"/>
      <c r="GTM21" s="55"/>
      <c r="GTN21" s="55"/>
      <c r="GTO21" s="55"/>
      <c r="GTP21" s="55"/>
      <c r="GTQ21" s="55"/>
      <c r="GTR21" s="55"/>
      <c r="GTS21" s="55"/>
      <c r="GTT21" s="55"/>
      <c r="GTU21" s="55"/>
      <c r="GTV21" s="55"/>
      <c r="GTW21" s="55"/>
      <c r="GTX21" s="55"/>
      <c r="GTY21" s="55"/>
      <c r="GTZ21" s="55"/>
      <c r="GUA21" s="55"/>
      <c r="GUB21" s="55"/>
      <c r="GUC21" s="55"/>
      <c r="GUD21" s="55"/>
      <c r="GUE21" s="55"/>
      <c r="GUF21" s="55"/>
      <c r="GUG21" s="55"/>
      <c r="GUH21" s="55"/>
      <c r="GUI21" s="55"/>
      <c r="GUJ21" s="55"/>
      <c r="GUK21" s="55"/>
      <c r="GUL21" s="55"/>
      <c r="GUM21" s="55"/>
      <c r="GUN21" s="55"/>
      <c r="GUO21" s="55"/>
      <c r="GUP21" s="55"/>
      <c r="GUQ21" s="55"/>
      <c r="GUR21" s="55"/>
      <c r="GUS21" s="55"/>
      <c r="GUT21" s="55"/>
      <c r="GUU21" s="55"/>
      <c r="GUV21" s="55"/>
      <c r="GUW21" s="55"/>
      <c r="GUX21" s="55"/>
      <c r="GUY21" s="55"/>
      <c r="GUZ21" s="55"/>
      <c r="GVA21" s="55"/>
      <c r="GVB21" s="55"/>
      <c r="GVC21" s="55"/>
      <c r="GVD21" s="55"/>
      <c r="GVE21" s="55"/>
      <c r="GVF21" s="55"/>
      <c r="GVG21" s="55"/>
      <c r="GVH21" s="55"/>
      <c r="GVI21" s="55"/>
      <c r="GVJ21" s="55"/>
      <c r="GVK21" s="55"/>
      <c r="GVL21" s="55"/>
      <c r="GVM21" s="55"/>
      <c r="GVN21" s="55"/>
      <c r="GVO21" s="55"/>
      <c r="GVP21" s="55"/>
      <c r="GVQ21" s="55"/>
      <c r="GVR21" s="55"/>
      <c r="GVS21" s="55"/>
      <c r="GVT21" s="55"/>
      <c r="GVU21" s="55"/>
      <c r="GVV21" s="55"/>
      <c r="GVW21" s="55"/>
      <c r="GVX21" s="55"/>
      <c r="GVY21" s="55"/>
      <c r="GVZ21" s="55"/>
      <c r="GWA21" s="55"/>
      <c r="GWB21" s="55"/>
      <c r="GWC21" s="55"/>
      <c r="GWD21" s="55"/>
      <c r="GWE21" s="55"/>
      <c r="GWF21" s="55"/>
      <c r="GWG21" s="55"/>
      <c r="GWH21" s="55"/>
      <c r="GWI21" s="55"/>
      <c r="GWJ21" s="55"/>
      <c r="GWK21" s="55"/>
      <c r="GWL21" s="55"/>
      <c r="GWM21" s="55"/>
      <c r="GWN21" s="55"/>
      <c r="GWO21" s="55"/>
      <c r="GWP21" s="55"/>
      <c r="GWQ21" s="55"/>
      <c r="GWR21" s="55"/>
      <c r="GWS21" s="55"/>
      <c r="GWT21" s="55"/>
      <c r="GWU21" s="55"/>
      <c r="GWV21" s="55"/>
      <c r="GWW21" s="55"/>
      <c r="GWX21" s="55"/>
      <c r="GWY21" s="55"/>
      <c r="GWZ21" s="55"/>
      <c r="GXA21" s="55"/>
      <c r="GXB21" s="55"/>
      <c r="GXC21" s="55"/>
      <c r="GXD21" s="55"/>
      <c r="GXE21" s="55"/>
      <c r="GXF21" s="55"/>
      <c r="GXG21" s="55"/>
      <c r="GXH21" s="55"/>
      <c r="GXI21" s="55"/>
      <c r="GXJ21" s="55"/>
      <c r="GXK21" s="55"/>
      <c r="GXL21" s="55"/>
      <c r="GXM21" s="55"/>
      <c r="GXN21" s="55"/>
      <c r="GXO21" s="55"/>
      <c r="GXP21" s="55"/>
      <c r="GXQ21" s="55"/>
      <c r="GXR21" s="55"/>
      <c r="GXS21" s="55"/>
      <c r="GXT21" s="55"/>
      <c r="GXU21" s="55"/>
      <c r="GXV21" s="55"/>
      <c r="GXW21" s="55"/>
      <c r="GXX21" s="55"/>
      <c r="GXY21" s="55"/>
      <c r="GXZ21" s="55"/>
      <c r="GYA21" s="55"/>
      <c r="GYB21" s="55"/>
      <c r="GYC21" s="55"/>
      <c r="GYD21" s="55"/>
      <c r="GYE21" s="55"/>
      <c r="GYF21" s="55"/>
      <c r="GYG21" s="55"/>
      <c r="GYH21" s="55"/>
      <c r="GYI21" s="55"/>
      <c r="GYJ21" s="55"/>
      <c r="GYK21" s="55"/>
      <c r="GYL21" s="55"/>
      <c r="GYM21" s="55"/>
      <c r="GYN21" s="55"/>
      <c r="GYO21" s="55"/>
      <c r="GYP21" s="55"/>
      <c r="GYQ21" s="55"/>
      <c r="GYR21" s="55"/>
      <c r="GYS21" s="55"/>
      <c r="GYT21" s="55"/>
      <c r="GYU21" s="55"/>
      <c r="GYV21" s="55"/>
      <c r="GYW21" s="55"/>
      <c r="GYX21" s="55"/>
      <c r="GYY21" s="55"/>
      <c r="GYZ21" s="55"/>
      <c r="GZA21" s="55"/>
      <c r="GZB21" s="55"/>
      <c r="GZC21" s="55"/>
      <c r="GZD21" s="55"/>
      <c r="GZE21" s="55"/>
      <c r="GZF21" s="55"/>
      <c r="GZG21" s="55"/>
      <c r="GZH21" s="55"/>
      <c r="GZI21" s="55"/>
      <c r="GZJ21" s="55"/>
      <c r="GZK21" s="55"/>
      <c r="GZL21" s="55"/>
      <c r="GZM21" s="55"/>
      <c r="GZN21" s="55"/>
      <c r="GZO21" s="55"/>
      <c r="GZP21" s="55"/>
      <c r="GZQ21" s="55"/>
      <c r="GZR21" s="55"/>
      <c r="GZS21" s="55"/>
      <c r="GZT21" s="55"/>
      <c r="GZU21" s="55"/>
      <c r="GZV21" s="55"/>
      <c r="GZW21" s="55"/>
      <c r="GZX21" s="55"/>
      <c r="GZY21" s="55"/>
      <c r="GZZ21" s="55"/>
      <c r="HAA21" s="55"/>
      <c r="HAB21" s="55"/>
      <c r="HAC21" s="55"/>
      <c r="HAD21" s="55"/>
      <c r="HAE21" s="55"/>
      <c r="HAF21" s="55"/>
      <c r="HAG21" s="55"/>
      <c r="HAH21" s="55"/>
      <c r="HAI21" s="55"/>
      <c r="HAJ21" s="55"/>
      <c r="HAK21" s="55"/>
      <c r="HAL21" s="55"/>
      <c r="HAM21" s="55"/>
      <c r="HAN21" s="55"/>
      <c r="HAO21" s="55"/>
      <c r="HAP21" s="55"/>
      <c r="HAQ21" s="55"/>
      <c r="HAR21" s="55"/>
      <c r="HAS21" s="55"/>
      <c r="HAT21" s="55"/>
      <c r="HAU21" s="55"/>
      <c r="HAV21" s="55"/>
      <c r="HAW21" s="55"/>
      <c r="HAX21" s="55"/>
      <c r="HAY21" s="55"/>
      <c r="HAZ21" s="55"/>
      <c r="HBA21" s="55"/>
      <c r="HBB21" s="55"/>
      <c r="HBC21" s="55"/>
      <c r="HBD21" s="55"/>
      <c r="HBE21" s="55"/>
      <c r="HBF21" s="55"/>
      <c r="HBG21" s="55"/>
      <c r="HBH21" s="55"/>
      <c r="HBI21" s="55"/>
      <c r="HBJ21" s="55"/>
      <c r="HBK21" s="55"/>
      <c r="HBL21" s="55"/>
      <c r="HBM21" s="55"/>
      <c r="HBN21" s="55"/>
      <c r="HBO21" s="55"/>
      <c r="HBP21" s="55"/>
      <c r="HBQ21" s="55"/>
      <c r="HBR21" s="55"/>
      <c r="HBS21" s="55"/>
      <c r="HBT21" s="55"/>
      <c r="HBU21" s="55"/>
      <c r="HBV21" s="55"/>
      <c r="HBW21" s="55"/>
      <c r="HBX21" s="55"/>
      <c r="HBY21" s="55"/>
      <c r="HBZ21" s="55"/>
      <c r="HCA21" s="55"/>
      <c r="HCB21" s="55"/>
      <c r="HCC21" s="55"/>
      <c r="HCD21" s="55"/>
      <c r="HCE21" s="55"/>
      <c r="HCF21" s="55"/>
      <c r="HCG21" s="55"/>
      <c r="HCH21" s="55"/>
      <c r="HCI21" s="55"/>
      <c r="HCJ21" s="55"/>
      <c r="HCK21" s="55"/>
      <c r="HCL21" s="55"/>
      <c r="HCM21" s="55"/>
      <c r="HCN21" s="55"/>
      <c r="HCO21" s="55"/>
      <c r="HCP21" s="55"/>
      <c r="HCQ21" s="55"/>
      <c r="HCR21" s="55"/>
      <c r="HCS21" s="55"/>
      <c r="HCT21" s="55"/>
      <c r="HCU21" s="55"/>
      <c r="HCV21" s="55"/>
      <c r="HCW21" s="55"/>
      <c r="HCX21" s="55"/>
      <c r="HCY21" s="55"/>
      <c r="HCZ21" s="55"/>
      <c r="HDA21" s="55"/>
      <c r="HDB21" s="55"/>
      <c r="HDC21" s="55"/>
      <c r="HDD21" s="55"/>
      <c r="HDE21" s="55"/>
      <c r="HDF21" s="55"/>
      <c r="HDG21" s="55"/>
      <c r="HDH21" s="55"/>
      <c r="HDI21" s="55"/>
      <c r="HDJ21" s="55"/>
      <c r="HDK21" s="55"/>
      <c r="HDL21" s="55"/>
      <c r="HDM21" s="55"/>
      <c r="HDN21" s="55"/>
      <c r="HDO21" s="55"/>
      <c r="HDP21" s="55"/>
      <c r="HDQ21" s="55"/>
      <c r="HDR21" s="55"/>
      <c r="HDS21" s="55"/>
      <c r="HDT21" s="55"/>
      <c r="HDU21" s="55"/>
      <c r="HDV21" s="55"/>
      <c r="HDW21" s="55"/>
      <c r="HDX21" s="55"/>
      <c r="HDY21" s="55"/>
      <c r="HDZ21" s="55"/>
      <c r="HEA21" s="55"/>
      <c r="HEB21" s="55"/>
      <c r="HEC21" s="55"/>
      <c r="HED21" s="55"/>
      <c r="HEE21" s="55"/>
      <c r="HEF21" s="55"/>
      <c r="HEG21" s="55"/>
      <c r="HEH21" s="55"/>
      <c r="HEI21" s="55"/>
      <c r="HEJ21" s="55"/>
      <c r="HEK21" s="55"/>
      <c r="HEL21" s="55"/>
      <c r="HEM21" s="55"/>
      <c r="HEN21" s="55"/>
      <c r="HEO21" s="55"/>
      <c r="HEP21" s="55"/>
      <c r="HEQ21" s="55"/>
      <c r="HER21" s="55"/>
      <c r="HES21" s="55"/>
      <c r="HET21" s="55"/>
      <c r="HEU21" s="55"/>
      <c r="HEV21" s="55"/>
      <c r="HEW21" s="55"/>
      <c r="HEX21" s="55"/>
      <c r="HEY21" s="55"/>
      <c r="HEZ21" s="55"/>
      <c r="HFA21" s="55"/>
      <c r="HFB21" s="55"/>
      <c r="HFC21" s="55"/>
      <c r="HFD21" s="55"/>
      <c r="HFE21" s="55"/>
      <c r="HFF21" s="55"/>
      <c r="HFG21" s="55"/>
      <c r="HFH21" s="55"/>
      <c r="HFI21" s="55"/>
      <c r="HFJ21" s="55"/>
      <c r="HFK21" s="55"/>
      <c r="HFL21" s="55"/>
      <c r="HFM21" s="55"/>
      <c r="HFN21" s="55"/>
      <c r="HFO21" s="55"/>
      <c r="HFP21" s="55"/>
      <c r="HFQ21" s="55"/>
      <c r="HFR21" s="55"/>
      <c r="HFS21" s="55"/>
      <c r="HFT21" s="55"/>
      <c r="HFU21" s="55"/>
      <c r="HFV21" s="55"/>
      <c r="HFW21" s="55"/>
      <c r="HFX21" s="55"/>
      <c r="HFY21" s="55"/>
      <c r="HFZ21" s="55"/>
      <c r="HGA21" s="55"/>
      <c r="HGB21" s="55"/>
      <c r="HGC21" s="55"/>
      <c r="HGD21" s="55"/>
      <c r="HGE21" s="55"/>
      <c r="HGF21" s="55"/>
      <c r="HGG21" s="55"/>
      <c r="HGH21" s="55"/>
      <c r="HGI21" s="55"/>
      <c r="HGJ21" s="55"/>
      <c r="HGK21" s="55"/>
      <c r="HGL21" s="55"/>
      <c r="HGM21" s="55"/>
      <c r="HGN21" s="55"/>
      <c r="HGO21" s="55"/>
      <c r="HGP21" s="55"/>
      <c r="HGQ21" s="55"/>
      <c r="HGR21" s="55"/>
      <c r="HGS21" s="55"/>
      <c r="HGT21" s="55"/>
      <c r="HGU21" s="55"/>
      <c r="HGV21" s="55"/>
      <c r="HGW21" s="55"/>
      <c r="HGX21" s="55"/>
      <c r="HGY21" s="55"/>
      <c r="HGZ21" s="55"/>
      <c r="HHA21" s="55"/>
      <c r="HHB21" s="55"/>
      <c r="HHC21" s="55"/>
      <c r="HHD21" s="55"/>
      <c r="HHE21" s="55"/>
      <c r="HHF21" s="55"/>
      <c r="HHG21" s="55"/>
      <c r="HHH21" s="55"/>
      <c r="HHI21" s="55"/>
      <c r="HHJ21" s="55"/>
      <c r="HHK21" s="55"/>
      <c r="HHL21" s="55"/>
      <c r="HHM21" s="55"/>
      <c r="HHN21" s="55"/>
      <c r="HHO21" s="55"/>
      <c r="HHP21" s="55"/>
      <c r="HHQ21" s="55"/>
      <c r="HHR21" s="55"/>
      <c r="HHS21" s="55"/>
      <c r="HHT21" s="55"/>
      <c r="HHU21" s="55"/>
      <c r="HHV21" s="55"/>
      <c r="HHW21" s="55"/>
      <c r="HHX21" s="55"/>
      <c r="HHY21" s="55"/>
      <c r="HHZ21" s="55"/>
      <c r="HIA21" s="55"/>
      <c r="HIB21" s="55"/>
      <c r="HIC21" s="55"/>
      <c r="HID21" s="55"/>
      <c r="HIE21" s="55"/>
      <c r="HIF21" s="55"/>
      <c r="HIG21" s="55"/>
      <c r="HIH21" s="55"/>
      <c r="HII21" s="55"/>
      <c r="HIJ21" s="55"/>
      <c r="HIK21" s="55"/>
      <c r="HIL21" s="55"/>
      <c r="HIM21" s="55"/>
      <c r="HIN21" s="55"/>
      <c r="HIO21" s="55"/>
      <c r="HIP21" s="55"/>
      <c r="HIQ21" s="55"/>
      <c r="HIR21" s="55"/>
      <c r="HIS21" s="55"/>
      <c r="HIT21" s="55"/>
      <c r="HIU21" s="55"/>
      <c r="HIV21" s="55"/>
      <c r="HIW21" s="55"/>
      <c r="HIX21" s="55"/>
      <c r="HIY21" s="55"/>
      <c r="HIZ21" s="55"/>
      <c r="HJA21" s="55"/>
      <c r="HJB21" s="55"/>
      <c r="HJC21" s="55"/>
      <c r="HJD21" s="55"/>
      <c r="HJE21" s="55"/>
      <c r="HJF21" s="55"/>
      <c r="HJG21" s="55"/>
      <c r="HJH21" s="55"/>
      <c r="HJI21" s="55"/>
      <c r="HJJ21" s="55"/>
      <c r="HJK21" s="55"/>
      <c r="HJL21" s="55"/>
      <c r="HJM21" s="55"/>
      <c r="HJN21" s="55"/>
      <c r="HJO21" s="55"/>
      <c r="HJP21" s="55"/>
      <c r="HJQ21" s="55"/>
      <c r="HJR21" s="55"/>
      <c r="HJS21" s="55"/>
      <c r="HJT21" s="55"/>
      <c r="HJU21" s="55"/>
      <c r="HJV21" s="55"/>
      <c r="HJW21" s="55"/>
      <c r="HJX21" s="55"/>
      <c r="HJY21" s="55"/>
      <c r="HJZ21" s="55"/>
      <c r="HKA21" s="55"/>
      <c r="HKB21" s="55"/>
      <c r="HKC21" s="55"/>
      <c r="HKD21" s="55"/>
      <c r="HKE21" s="55"/>
      <c r="HKF21" s="55"/>
      <c r="HKG21" s="55"/>
      <c r="HKH21" s="55"/>
      <c r="HKI21" s="55"/>
      <c r="HKJ21" s="55"/>
      <c r="HKK21" s="55"/>
      <c r="HKL21" s="55"/>
      <c r="HKM21" s="55"/>
      <c r="HKN21" s="55"/>
      <c r="HKO21" s="55"/>
      <c r="HKP21" s="55"/>
      <c r="HKQ21" s="55"/>
      <c r="HKR21" s="55"/>
      <c r="HKS21" s="55"/>
      <c r="HKT21" s="55"/>
      <c r="HKU21" s="55"/>
      <c r="HKV21" s="55"/>
      <c r="HKW21" s="55"/>
      <c r="HKX21" s="55"/>
      <c r="HKY21" s="55"/>
      <c r="HKZ21" s="55"/>
      <c r="HLA21" s="55"/>
      <c r="HLB21" s="55"/>
      <c r="HLC21" s="55"/>
      <c r="HLD21" s="55"/>
      <c r="HLE21" s="55"/>
      <c r="HLF21" s="55"/>
      <c r="HLG21" s="55"/>
      <c r="HLH21" s="55"/>
      <c r="HLI21" s="55"/>
      <c r="HLJ21" s="55"/>
      <c r="HLK21" s="55"/>
      <c r="HLL21" s="55"/>
      <c r="HLM21" s="55"/>
      <c r="HLN21" s="55"/>
      <c r="HLO21" s="55"/>
      <c r="HLP21" s="55"/>
      <c r="HLQ21" s="55"/>
      <c r="HLR21" s="55"/>
      <c r="HLS21" s="55"/>
      <c r="HLT21" s="55"/>
      <c r="HLU21" s="55"/>
      <c r="HLV21" s="55"/>
      <c r="HLW21" s="55"/>
      <c r="HLX21" s="55"/>
      <c r="HLY21" s="55"/>
      <c r="HLZ21" s="55"/>
      <c r="HMA21" s="55"/>
      <c r="HMB21" s="55"/>
      <c r="HMC21" s="55"/>
      <c r="HMD21" s="55"/>
      <c r="HME21" s="55"/>
      <c r="HMF21" s="55"/>
      <c r="HMG21" s="55"/>
      <c r="HMH21" s="55"/>
      <c r="HMI21" s="55"/>
      <c r="HMJ21" s="55"/>
      <c r="HMK21" s="55"/>
      <c r="HML21" s="55"/>
      <c r="HMM21" s="55"/>
      <c r="HMN21" s="55"/>
      <c r="HMO21" s="55"/>
      <c r="HMP21" s="55"/>
      <c r="HMQ21" s="55"/>
      <c r="HMR21" s="55"/>
      <c r="HMS21" s="55"/>
      <c r="HMT21" s="55"/>
      <c r="HMU21" s="55"/>
      <c r="HMV21" s="55"/>
      <c r="HMW21" s="55"/>
      <c r="HMX21" s="55"/>
      <c r="HMY21" s="55"/>
      <c r="HMZ21" s="55"/>
      <c r="HNA21" s="55"/>
      <c r="HNB21" s="55"/>
      <c r="HNC21" s="55"/>
      <c r="HND21" s="55"/>
      <c r="HNE21" s="55"/>
      <c r="HNF21" s="55"/>
      <c r="HNG21" s="55"/>
      <c r="HNH21" s="55"/>
      <c r="HNI21" s="55"/>
      <c r="HNJ21" s="55"/>
      <c r="HNK21" s="55"/>
      <c r="HNL21" s="55"/>
      <c r="HNM21" s="55"/>
      <c r="HNN21" s="55"/>
      <c r="HNO21" s="55"/>
      <c r="HNP21" s="55"/>
      <c r="HNQ21" s="55"/>
      <c r="HNR21" s="55"/>
      <c r="HNS21" s="55"/>
      <c r="HNT21" s="55"/>
      <c r="HNU21" s="55"/>
      <c r="HNV21" s="55"/>
      <c r="HNW21" s="55"/>
      <c r="HNX21" s="55"/>
      <c r="HNY21" s="55"/>
      <c r="HNZ21" s="55"/>
      <c r="HOA21" s="55"/>
      <c r="HOB21" s="55"/>
      <c r="HOC21" s="55"/>
      <c r="HOD21" s="55"/>
      <c r="HOE21" s="55"/>
      <c r="HOF21" s="55"/>
      <c r="HOG21" s="55"/>
      <c r="HOH21" s="55"/>
      <c r="HOI21" s="55"/>
      <c r="HOJ21" s="55"/>
      <c r="HOK21" s="55"/>
      <c r="HOL21" s="55"/>
      <c r="HOM21" s="55"/>
      <c r="HON21" s="55"/>
      <c r="HOO21" s="55"/>
      <c r="HOP21" s="55"/>
      <c r="HOQ21" s="55"/>
      <c r="HOR21" s="55"/>
      <c r="HOS21" s="55"/>
      <c r="HOT21" s="55"/>
      <c r="HOU21" s="55"/>
      <c r="HOV21" s="55"/>
      <c r="HOW21" s="55"/>
      <c r="HOX21" s="55"/>
      <c r="HOY21" s="55"/>
      <c r="HOZ21" s="55"/>
      <c r="HPA21" s="55"/>
      <c r="HPB21" s="55"/>
      <c r="HPC21" s="55"/>
      <c r="HPD21" s="55"/>
      <c r="HPE21" s="55"/>
      <c r="HPF21" s="55"/>
      <c r="HPG21" s="55"/>
      <c r="HPH21" s="55"/>
      <c r="HPI21" s="55"/>
      <c r="HPJ21" s="55"/>
      <c r="HPK21" s="55"/>
      <c r="HPL21" s="55"/>
      <c r="HPM21" s="55"/>
      <c r="HPN21" s="55"/>
      <c r="HPO21" s="55"/>
      <c r="HPP21" s="55"/>
      <c r="HPQ21" s="55"/>
      <c r="HPR21" s="55"/>
      <c r="HPS21" s="55"/>
      <c r="HPT21" s="55"/>
      <c r="HPU21" s="55"/>
      <c r="HPV21" s="55"/>
      <c r="HPW21" s="55"/>
      <c r="HPX21" s="55"/>
      <c r="HPY21" s="55"/>
      <c r="HPZ21" s="55"/>
      <c r="HQA21" s="55"/>
      <c r="HQB21" s="55"/>
      <c r="HQC21" s="55"/>
      <c r="HQD21" s="55"/>
      <c r="HQE21" s="55"/>
      <c r="HQF21" s="55"/>
      <c r="HQG21" s="55"/>
      <c r="HQH21" s="55"/>
      <c r="HQI21" s="55"/>
      <c r="HQJ21" s="55"/>
      <c r="HQK21" s="55"/>
      <c r="HQL21" s="55"/>
      <c r="HQM21" s="55"/>
      <c r="HQN21" s="55"/>
      <c r="HQO21" s="55"/>
      <c r="HQP21" s="55"/>
      <c r="HQQ21" s="55"/>
      <c r="HQR21" s="55"/>
      <c r="HQS21" s="55"/>
      <c r="HQT21" s="55"/>
      <c r="HQU21" s="55"/>
      <c r="HQV21" s="55"/>
      <c r="HQW21" s="55"/>
      <c r="HQX21" s="55"/>
      <c r="HQY21" s="55"/>
      <c r="HQZ21" s="55"/>
      <c r="HRA21" s="55"/>
      <c r="HRB21" s="55"/>
      <c r="HRC21" s="55"/>
      <c r="HRD21" s="55"/>
      <c r="HRE21" s="55"/>
      <c r="HRF21" s="55"/>
      <c r="HRG21" s="55"/>
      <c r="HRH21" s="55"/>
      <c r="HRI21" s="55"/>
      <c r="HRJ21" s="55"/>
      <c r="HRK21" s="55"/>
      <c r="HRL21" s="55"/>
      <c r="HRM21" s="55"/>
      <c r="HRN21" s="55"/>
      <c r="HRO21" s="55"/>
      <c r="HRP21" s="55"/>
      <c r="HRQ21" s="55"/>
      <c r="HRR21" s="55"/>
      <c r="HRS21" s="55"/>
      <c r="HRT21" s="55"/>
      <c r="HRU21" s="55"/>
      <c r="HRV21" s="55"/>
      <c r="HRW21" s="55"/>
      <c r="HRX21" s="55"/>
      <c r="HRY21" s="55"/>
      <c r="HRZ21" s="55"/>
      <c r="HSA21" s="55"/>
      <c r="HSB21" s="55"/>
      <c r="HSC21" s="55"/>
      <c r="HSD21" s="55"/>
      <c r="HSE21" s="55"/>
      <c r="HSF21" s="55"/>
      <c r="HSG21" s="55"/>
      <c r="HSH21" s="55"/>
      <c r="HSI21" s="55"/>
      <c r="HSJ21" s="55"/>
      <c r="HSK21" s="55"/>
      <c r="HSL21" s="55"/>
      <c r="HSM21" s="55"/>
      <c r="HSN21" s="55"/>
      <c r="HSO21" s="55"/>
      <c r="HSP21" s="55"/>
      <c r="HSQ21" s="55"/>
      <c r="HSR21" s="55"/>
      <c r="HSS21" s="55"/>
      <c r="HST21" s="55"/>
      <c r="HSU21" s="55"/>
      <c r="HSV21" s="55"/>
      <c r="HSW21" s="55"/>
      <c r="HSX21" s="55"/>
      <c r="HSY21" s="55"/>
      <c r="HSZ21" s="55"/>
      <c r="HTA21" s="55"/>
      <c r="HTB21" s="55"/>
      <c r="HTC21" s="55"/>
      <c r="HTD21" s="55"/>
      <c r="HTE21" s="55"/>
      <c r="HTF21" s="55"/>
      <c r="HTG21" s="55"/>
      <c r="HTH21" s="55"/>
      <c r="HTI21" s="55"/>
      <c r="HTJ21" s="55"/>
      <c r="HTK21" s="55"/>
      <c r="HTL21" s="55"/>
      <c r="HTM21" s="55"/>
      <c r="HTN21" s="55"/>
      <c r="HTO21" s="55"/>
      <c r="HTP21" s="55"/>
      <c r="HTQ21" s="55"/>
      <c r="HTR21" s="55"/>
      <c r="HTS21" s="55"/>
      <c r="HTT21" s="55"/>
      <c r="HTU21" s="55"/>
      <c r="HTV21" s="55"/>
      <c r="HTW21" s="55"/>
      <c r="HTX21" s="55"/>
      <c r="HTY21" s="55"/>
      <c r="HTZ21" s="55"/>
      <c r="HUA21" s="55"/>
      <c r="HUB21" s="55"/>
      <c r="HUC21" s="55"/>
      <c r="HUD21" s="55"/>
      <c r="HUE21" s="55"/>
      <c r="HUF21" s="55"/>
      <c r="HUG21" s="55"/>
      <c r="HUH21" s="55"/>
      <c r="HUI21" s="55"/>
      <c r="HUJ21" s="55"/>
      <c r="HUK21" s="55"/>
      <c r="HUL21" s="55"/>
      <c r="HUM21" s="55"/>
      <c r="HUN21" s="55"/>
      <c r="HUO21" s="55"/>
      <c r="HUP21" s="55"/>
      <c r="HUQ21" s="55"/>
      <c r="HUR21" s="55"/>
      <c r="HUS21" s="55"/>
      <c r="HUT21" s="55"/>
      <c r="HUU21" s="55"/>
      <c r="HUV21" s="55"/>
      <c r="HUW21" s="55"/>
      <c r="HUX21" s="55"/>
      <c r="HUY21" s="55"/>
      <c r="HUZ21" s="55"/>
      <c r="HVA21" s="55"/>
      <c r="HVB21" s="55"/>
      <c r="HVC21" s="55"/>
      <c r="HVD21" s="55"/>
      <c r="HVE21" s="55"/>
      <c r="HVF21" s="55"/>
      <c r="HVG21" s="55"/>
      <c r="HVH21" s="55"/>
      <c r="HVI21" s="55"/>
      <c r="HVJ21" s="55"/>
      <c r="HVK21" s="55"/>
      <c r="HVL21" s="55"/>
      <c r="HVM21" s="55"/>
      <c r="HVN21" s="55"/>
      <c r="HVO21" s="55"/>
      <c r="HVP21" s="55"/>
      <c r="HVQ21" s="55"/>
      <c r="HVR21" s="55"/>
      <c r="HVS21" s="55"/>
      <c r="HVT21" s="55"/>
      <c r="HVU21" s="55"/>
      <c r="HVV21" s="55"/>
      <c r="HVW21" s="55"/>
      <c r="HVX21" s="55"/>
      <c r="HVY21" s="55"/>
      <c r="HVZ21" s="55"/>
      <c r="HWA21" s="55"/>
      <c r="HWB21" s="55"/>
      <c r="HWC21" s="55"/>
      <c r="HWD21" s="55"/>
      <c r="HWE21" s="55"/>
      <c r="HWF21" s="55"/>
      <c r="HWG21" s="55"/>
      <c r="HWH21" s="55"/>
      <c r="HWI21" s="55"/>
      <c r="HWJ21" s="55"/>
      <c r="HWK21" s="55"/>
      <c r="HWL21" s="55"/>
      <c r="HWM21" s="55"/>
      <c r="HWN21" s="55"/>
      <c r="HWO21" s="55"/>
      <c r="HWP21" s="55"/>
      <c r="HWQ21" s="55"/>
      <c r="HWR21" s="55"/>
      <c r="HWS21" s="55"/>
      <c r="HWT21" s="55"/>
      <c r="HWU21" s="55"/>
      <c r="HWV21" s="55"/>
      <c r="HWW21" s="55"/>
      <c r="HWX21" s="55"/>
      <c r="HWY21" s="55"/>
      <c r="HWZ21" s="55"/>
      <c r="HXA21" s="55"/>
      <c r="HXB21" s="55"/>
      <c r="HXC21" s="55"/>
      <c r="HXD21" s="55"/>
      <c r="HXE21" s="55"/>
      <c r="HXF21" s="55"/>
      <c r="HXG21" s="55"/>
      <c r="HXH21" s="55"/>
      <c r="HXI21" s="55"/>
      <c r="HXJ21" s="55"/>
      <c r="HXK21" s="55"/>
      <c r="HXL21" s="55"/>
      <c r="HXM21" s="55"/>
      <c r="HXN21" s="55"/>
      <c r="HXO21" s="55"/>
      <c r="HXP21" s="55"/>
      <c r="HXQ21" s="55"/>
      <c r="HXR21" s="55"/>
      <c r="HXS21" s="55"/>
      <c r="HXT21" s="55"/>
      <c r="HXU21" s="55"/>
      <c r="HXV21" s="55"/>
      <c r="HXW21" s="55"/>
      <c r="HXX21" s="55"/>
      <c r="HXY21" s="55"/>
      <c r="HXZ21" s="55"/>
      <c r="HYA21" s="55"/>
      <c r="HYB21" s="55"/>
      <c r="HYC21" s="55"/>
      <c r="HYD21" s="55"/>
      <c r="HYE21" s="55"/>
      <c r="HYF21" s="55"/>
      <c r="HYG21" s="55"/>
      <c r="HYH21" s="55"/>
      <c r="HYI21" s="55"/>
      <c r="HYJ21" s="55"/>
      <c r="HYK21" s="55"/>
      <c r="HYL21" s="55"/>
      <c r="HYM21" s="55"/>
      <c r="HYN21" s="55"/>
      <c r="HYO21" s="55"/>
      <c r="HYP21" s="55"/>
      <c r="HYQ21" s="55"/>
      <c r="HYR21" s="55"/>
      <c r="HYS21" s="55"/>
      <c r="HYT21" s="55"/>
      <c r="HYU21" s="55"/>
      <c r="HYV21" s="55"/>
      <c r="HYW21" s="55"/>
      <c r="HYX21" s="55"/>
      <c r="HYY21" s="55"/>
      <c r="HYZ21" s="55"/>
      <c r="HZA21" s="55"/>
      <c r="HZB21" s="55"/>
      <c r="HZC21" s="55"/>
      <c r="HZD21" s="55"/>
      <c r="HZE21" s="55"/>
      <c r="HZF21" s="55"/>
      <c r="HZG21" s="55"/>
      <c r="HZH21" s="55"/>
      <c r="HZI21" s="55"/>
      <c r="HZJ21" s="55"/>
      <c r="HZK21" s="55"/>
      <c r="HZL21" s="55"/>
      <c r="HZM21" s="55"/>
      <c r="HZN21" s="55"/>
      <c r="HZO21" s="55"/>
      <c r="HZP21" s="55"/>
      <c r="HZQ21" s="55"/>
      <c r="HZR21" s="55"/>
      <c r="HZS21" s="55"/>
      <c r="HZT21" s="55"/>
      <c r="HZU21" s="55"/>
      <c r="HZV21" s="55"/>
      <c r="HZW21" s="55"/>
      <c r="HZX21" s="55"/>
      <c r="HZY21" s="55"/>
      <c r="HZZ21" s="55"/>
      <c r="IAA21" s="55"/>
      <c r="IAB21" s="55"/>
      <c r="IAC21" s="55"/>
      <c r="IAD21" s="55"/>
      <c r="IAE21" s="55"/>
      <c r="IAF21" s="55"/>
      <c r="IAG21" s="55"/>
      <c r="IAH21" s="55"/>
      <c r="IAI21" s="55"/>
      <c r="IAJ21" s="55"/>
      <c r="IAK21" s="55"/>
      <c r="IAL21" s="55"/>
      <c r="IAM21" s="55"/>
      <c r="IAN21" s="55"/>
      <c r="IAO21" s="55"/>
      <c r="IAP21" s="55"/>
      <c r="IAQ21" s="55"/>
      <c r="IAR21" s="55"/>
      <c r="IAS21" s="55"/>
      <c r="IAT21" s="55"/>
      <c r="IAU21" s="55"/>
      <c r="IAV21" s="55"/>
      <c r="IAW21" s="55"/>
      <c r="IAX21" s="55"/>
      <c r="IAY21" s="55"/>
      <c r="IAZ21" s="55"/>
      <c r="IBA21" s="55"/>
      <c r="IBB21" s="55"/>
      <c r="IBC21" s="55"/>
      <c r="IBD21" s="55"/>
      <c r="IBE21" s="55"/>
      <c r="IBF21" s="55"/>
      <c r="IBG21" s="55"/>
      <c r="IBH21" s="55"/>
      <c r="IBI21" s="55"/>
      <c r="IBJ21" s="55"/>
      <c r="IBK21" s="55"/>
      <c r="IBL21" s="55"/>
      <c r="IBM21" s="55"/>
      <c r="IBN21" s="55"/>
      <c r="IBO21" s="55"/>
      <c r="IBP21" s="55"/>
      <c r="IBQ21" s="55"/>
      <c r="IBR21" s="55"/>
      <c r="IBS21" s="55"/>
      <c r="IBT21" s="55"/>
      <c r="IBU21" s="55"/>
      <c r="IBV21" s="55"/>
      <c r="IBW21" s="55"/>
      <c r="IBX21" s="55"/>
      <c r="IBY21" s="55"/>
      <c r="IBZ21" s="55"/>
      <c r="ICA21" s="55"/>
      <c r="ICB21" s="55"/>
      <c r="ICC21" s="55"/>
      <c r="ICD21" s="55"/>
      <c r="ICE21" s="55"/>
      <c r="ICF21" s="55"/>
      <c r="ICG21" s="55"/>
      <c r="ICH21" s="55"/>
      <c r="ICI21" s="55"/>
      <c r="ICJ21" s="55"/>
      <c r="ICK21" s="55"/>
      <c r="ICL21" s="55"/>
      <c r="ICM21" s="55"/>
      <c r="ICN21" s="55"/>
      <c r="ICO21" s="55"/>
      <c r="ICP21" s="55"/>
      <c r="ICQ21" s="55"/>
      <c r="ICR21" s="55"/>
      <c r="ICS21" s="55"/>
      <c r="ICT21" s="55"/>
      <c r="ICU21" s="55"/>
      <c r="ICV21" s="55"/>
      <c r="ICW21" s="55"/>
      <c r="ICX21" s="55"/>
      <c r="ICY21" s="55"/>
      <c r="ICZ21" s="55"/>
      <c r="IDA21" s="55"/>
      <c r="IDB21" s="55"/>
      <c r="IDC21" s="55"/>
      <c r="IDD21" s="55"/>
      <c r="IDE21" s="55"/>
      <c r="IDF21" s="55"/>
      <c r="IDG21" s="55"/>
      <c r="IDH21" s="55"/>
      <c r="IDI21" s="55"/>
      <c r="IDJ21" s="55"/>
      <c r="IDK21" s="55"/>
      <c r="IDL21" s="55"/>
      <c r="IDM21" s="55"/>
      <c r="IDN21" s="55"/>
      <c r="IDO21" s="55"/>
      <c r="IDP21" s="55"/>
      <c r="IDQ21" s="55"/>
      <c r="IDR21" s="55"/>
      <c r="IDS21" s="55"/>
      <c r="IDT21" s="55"/>
      <c r="IDU21" s="55"/>
      <c r="IDV21" s="55"/>
      <c r="IDW21" s="55"/>
      <c r="IDX21" s="55"/>
      <c r="IDY21" s="55"/>
      <c r="IDZ21" s="55"/>
      <c r="IEA21" s="55"/>
      <c r="IEB21" s="55"/>
      <c r="IEC21" s="55"/>
      <c r="IED21" s="55"/>
      <c r="IEE21" s="55"/>
      <c r="IEF21" s="55"/>
      <c r="IEG21" s="55"/>
      <c r="IEH21" s="55"/>
      <c r="IEI21" s="55"/>
      <c r="IEJ21" s="55"/>
      <c r="IEK21" s="55"/>
      <c r="IEL21" s="55"/>
      <c r="IEM21" s="55"/>
      <c r="IEN21" s="55"/>
      <c r="IEO21" s="55"/>
      <c r="IEP21" s="55"/>
      <c r="IEQ21" s="55"/>
      <c r="IER21" s="55"/>
      <c r="IES21" s="55"/>
      <c r="IET21" s="55"/>
      <c r="IEU21" s="55"/>
      <c r="IEV21" s="55"/>
      <c r="IEW21" s="55"/>
      <c r="IEX21" s="55"/>
      <c r="IEY21" s="55"/>
      <c r="IEZ21" s="55"/>
      <c r="IFA21" s="55"/>
      <c r="IFB21" s="55"/>
      <c r="IFC21" s="55"/>
      <c r="IFD21" s="55"/>
      <c r="IFE21" s="55"/>
      <c r="IFF21" s="55"/>
      <c r="IFG21" s="55"/>
      <c r="IFH21" s="55"/>
      <c r="IFI21" s="55"/>
      <c r="IFJ21" s="55"/>
      <c r="IFK21" s="55"/>
      <c r="IFL21" s="55"/>
      <c r="IFM21" s="55"/>
      <c r="IFN21" s="55"/>
      <c r="IFO21" s="55"/>
      <c r="IFP21" s="55"/>
      <c r="IFQ21" s="55"/>
      <c r="IFR21" s="55"/>
      <c r="IFS21" s="55"/>
      <c r="IFT21" s="55"/>
      <c r="IFU21" s="55"/>
      <c r="IFV21" s="55"/>
      <c r="IFW21" s="55"/>
      <c r="IFX21" s="55"/>
      <c r="IFY21" s="55"/>
      <c r="IFZ21" s="55"/>
      <c r="IGA21" s="55"/>
      <c r="IGB21" s="55"/>
      <c r="IGC21" s="55"/>
      <c r="IGD21" s="55"/>
      <c r="IGE21" s="55"/>
      <c r="IGF21" s="55"/>
      <c r="IGG21" s="55"/>
      <c r="IGH21" s="55"/>
      <c r="IGI21" s="55"/>
      <c r="IGJ21" s="55"/>
      <c r="IGK21" s="55"/>
      <c r="IGL21" s="55"/>
      <c r="IGM21" s="55"/>
      <c r="IGN21" s="55"/>
      <c r="IGO21" s="55"/>
      <c r="IGP21" s="55"/>
      <c r="IGQ21" s="55"/>
      <c r="IGR21" s="55"/>
      <c r="IGS21" s="55"/>
      <c r="IGT21" s="55"/>
      <c r="IGU21" s="55"/>
      <c r="IGV21" s="55"/>
      <c r="IGW21" s="55"/>
      <c r="IGX21" s="55"/>
      <c r="IGY21" s="55"/>
      <c r="IGZ21" s="55"/>
      <c r="IHA21" s="55"/>
      <c r="IHB21" s="55"/>
      <c r="IHC21" s="55"/>
      <c r="IHD21" s="55"/>
      <c r="IHE21" s="55"/>
      <c r="IHF21" s="55"/>
      <c r="IHG21" s="55"/>
      <c r="IHH21" s="55"/>
      <c r="IHI21" s="55"/>
      <c r="IHJ21" s="55"/>
      <c r="IHK21" s="55"/>
      <c r="IHL21" s="55"/>
      <c r="IHM21" s="55"/>
      <c r="IHN21" s="55"/>
      <c r="IHO21" s="55"/>
      <c r="IHP21" s="55"/>
      <c r="IHQ21" s="55"/>
      <c r="IHR21" s="55"/>
      <c r="IHS21" s="55"/>
      <c r="IHT21" s="55"/>
      <c r="IHU21" s="55"/>
      <c r="IHV21" s="55"/>
      <c r="IHW21" s="55"/>
      <c r="IHX21" s="55"/>
      <c r="IHY21" s="55"/>
      <c r="IHZ21" s="55"/>
      <c r="IIA21" s="55"/>
      <c r="IIB21" s="55"/>
      <c r="IIC21" s="55"/>
      <c r="IID21" s="55"/>
      <c r="IIE21" s="55"/>
      <c r="IIF21" s="55"/>
      <c r="IIG21" s="55"/>
      <c r="IIH21" s="55"/>
      <c r="III21" s="55"/>
      <c r="IIJ21" s="55"/>
      <c r="IIK21" s="55"/>
      <c r="IIL21" s="55"/>
      <c r="IIM21" s="55"/>
      <c r="IIN21" s="55"/>
      <c r="IIO21" s="55"/>
      <c r="IIP21" s="55"/>
      <c r="IIQ21" s="55"/>
      <c r="IIR21" s="55"/>
      <c r="IIS21" s="55"/>
      <c r="IIT21" s="55"/>
      <c r="IIU21" s="55"/>
      <c r="IIV21" s="55"/>
      <c r="IIW21" s="55"/>
      <c r="IIX21" s="55"/>
      <c r="IIY21" s="55"/>
      <c r="IIZ21" s="55"/>
      <c r="IJA21" s="55"/>
      <c r="IJB21" s="55"/>
      <c r="IJC21" s="55"/>
      <c r="IJD21" s="55"/>
      <c r="IJE21" s="55"/>
      <c r="IJF21" s="55"/>
      <c r="IJG21" s="55"/>
      <c r="IJH21" s="55"/>
      <c r="IJI21" s="55"/>
      <c r="IJJ21" s="55"/>
      <c r="IJK21" s="55"/>
      <c r="IJL21" s="55"/>
      <c r="IJM21" s="55"/>
      <c r="IJN21" s="55"/>
      <c r="IJO21" s="55"/>
      <c r="IJP21" s="55"/>
      <c r="IJQ21" s="55"/>
      <c r="IJR21" s="55"/>
      <c r="IJS21" s="55"/>
      <c r="IJT21" s="55"/>
      <c r="IJU21" s="55"/>
      <c r="IJV21" s="55"/>
      <c r="IJW21" s="55"/>
      <c r="IJX21" s="55"/>
      <c r="IJY21" s="55"/>
      <c r="IJZ21" s="55"/>
      <c r="IKA21" s="55"/>
      <c r="IKB21" s="55"/>
      <c r="IKC21" s="55"/>
      <c r="IKD21" s="55"/>
      <c r="IKE21" s="55"/>
      <c r="IKF21" s="55"/>
      <c r="IKG21" s="55"/>
      <c r="IKH21" s="55"/>
      <c r="IKI21" s="55"/>
      <c r="IKJ21" s="55"/>
      <c r="IKK21" s="55"/>
      <c r="IKL21" s="55"/>
      <c r="IKM21" s="55"/>
      <c r="IKN21" s="55"/>
      <c r="IKO21" s="55"/>
      <c r="IKP21" s="55"/>
      <c r="IKQ21" s="55"/>
      <c r="IKR21" s="55"/>
      <c r="IKS21" s="55"/>
      <c r="IKT21" s="55"/>
      <c r="IKU21" s="55"/>
      <c r="IKV21" s="55"/>
      <c r="IKW21" s="55"/>
      <c r="IKX21" s="55"/>
      <c r="IKY21" s="55"/>
      <c r="IKZ21" s="55"/>
      <c r="ILA21" s="55"/>
      <c r="ILB21" s="55"/>
      <c r="ILC21" s="55"/>
      <c r="ILD21" s="55"/>
      <c r="ILE21" s="55"/>
      <c r="ILF21" s="55"/>
      <c r="ILG21" s="55"/>
      <c r="ILH21" s="55"/>
      <c r="ILI21" s="55"/>
      <c r="ILJ21" s="55"/>
      <c r="ILK21" s="55"/>
      <c r="ILL21" s="55"/>
      <c r="ILM21" s="55"/>
      <c r="ILN21" s="55"/>
      <c r="ILO21" s="55"/>
      <c r="ILP21" s="55"/>
      <c r="ILQ21" s="55"/>
      <c r="ILR21" s="55"/>
      <c r="ILS21" s="55"/>
      <c r="ILT21" s="55"/>
      <c r="ILU21" s="55"/>
      <c r="ILV21" s="55"/>
      <c r="ILW21" s="55"/>
      <c r="ILX21" s="55"/>
      <c r="ILY21" s="55"/>
      <c r="ILZ21" s="55"/>
      <c r="IMA21" s="55"/>
      <c r="IMB21" s="55"/>
      <c r="IMC21" s="55"/>
      <c r="IMD21" s="55"/>
      <c r="IME21" s="55"/>
      <c r="IMF21" s="55"/>
      <c r="IMG21" s="55"/>
      <c r="IMH21" s="55"/>
      <c r="IMI21" s="55"/>
      <c r="IMJ21" s="55"/>
      <c r="IMK21" s="55"/>
      <c r="IML21" s="55"/>
      <c r="IMM21" s="55"/>
      <c r="IMN21" s="55"/>
      <c r="IMO21" s="55"/>
      <c r="IMP21" s="55"/>
      <c r="IMQ21" s="55"/>
      <c r="IMR21" s="55"/>
      <c r="IMS21" s="55"/>
      <c r="IMT21" s="55"/>
      <c r="IMU21" s="55"/>
      <c r="IMV21" s="55"/>
      <c r="IMW21" s="55"/>
      <c r="IMX21" s="55"/>
      <c r="IMY21" s="55"/>
      <c r="IMZ21" s="55"/>
      <c r="INA21" s="55"/>
      <c r="INB21" s="55"/>
      <c r="INC21" s="55"/>
      <c r="IND21" s="55"/>
      <c r="INE21" s="55"/>
      <c r="INF21" s="55"/>
      <c r="ING21" s="55"/>
      <c r="INH21" s="55"/>
      <c r="INI21" s="55"/>
      <c r="INJ21" s="55"/>
      <c r="INK21" s="55"/>
      <c r="INL21" s="55"/>
      <c r="INM21" s="55"/>
      <c r="INN21" s="55"/>
      <c r="INO21" s="55"/>
      <c r="INP21" s="55"/>
      <c r="INQ21" s="55"/>
      <c r="INR21" s="55"/>
      <c r="INS21" s="55"/>
      <c r="INT21" s="55"/>
      <c r="INU21" s="55"/>
      <c r="INV21" s="55"/>
      <c r="INW21" s="55"/>
      <c r="INX21" s="55"/>
      <c r="INY21" s="55"/>
      <c r="INZ21" s="55"/>
      <c r="IOA21" s="55"/>
      <c r="IOB21" s="55"/>
      <c r="IOC21" s="55"/>
      <c r="IOD21" s="55"/>
      <c r="IOE21" s="55"/>
      <c r="IOF21" s="55"/>
      <c r="IOG21" s="55"/>
      <c r="IOH21" s="55"/>
      <c r="IOI21" s="55"/>
      <c r="IOJ21" s="55"/>
      <c r="IOK21" s="55"/>
      <c r="IOL21" s="55"/>
      <c r="IOM21" s="55"/>
      <c r="ION21" s="55"/>
      <c r="IOO21" s="55"/>
      <c r="IOP21" s="55"/>
      <c r="IOQ21" s="55"/>
      <c r="IOR21" s="55"/>
      <c r="IOS21" s="55"/>
      <c r="IOT21" s="55"/>
      <c r="IOU21" s="55"/>
      <c r="IOV21" s="55"/>
      <c r="IOW21" s="55"/>
      <c r="IOX21" s="55"/>
      <c r="IOY21" s="55"/>
      <c r="IOZ21" s="55"/>
      <c r="IPA21" s="55"/>
      <c r="IPB21" s="55"/>
      <c r="IPC21" s="55"/>
      <c r="IPD21" s="55"/>
      <c r="IPE21" s="55"/>
      <c r="IPF21" s="55"/>
      <c r="IPG21" s="55"/>
      <c r="IPH21" s="55"/>
      <c r="IPI21" s="55"/>
      <c r="IPJ21" s="55"/>
      <c r="IPK21" s="55"/>
      <c r="IPL21" s="55"/>
      <c r="IPM21" s="55"/>
      <c r="IPN21" s="55"/>
      <c r="IPO21" s="55"/>
      <c r="IPP21" s="55"/>
      <c r="IPQ21" s="55"/>
      <c r="IPR21" s="55"/>
      <c r="IPS21" s="55"/>
      <c r="IPT21" s="55"/>
      <c r="IPU21" s="55"/>
      <c r="IPV21" s="55"/>
      <c r="IPW21" s="55"/>
      <c r="IPX21" s="55"/>
      <c r="IPY21" s="55"/>
      <c r="IPZ21" s="55"/>
      <c r="IQA21" s="55"/>
      <c r="IQB21" s="55"/>
      <c r="IQC21" s="55"/>
      <c r="IQD21" s="55"/>
      <c r="IQE21" s="55"/>
      <c r="IQF21" s="55"/>
      <c r="IQG21" s="55"/>
      <c r="IQH21" s="55"/>
      <c r="IQI21" s="55"/>
      <c r="IQJ21" s="55"/>
      <c r="IQK21" s="55"/>
      <c r="IQL21" s="55"/>
      <c r="IQM21" s="55"/>
      <c r="IQN21" s="55"/>
      <c r="IQO21" s="55"/>
      <c r="IQP21" s="55"/>
      <c r="IQQ21" s="55"/>
      <c r="IQR21" s="55"/>
      <c r="IQS21" s="55"/>
      <c r="IQT21" s="55"/>
      <c r="IQU21" s="55"/>
      <c r="IQV21" s="55"/>
      <c r="IQW21" s="55"/>
      <c r="IQX21" s="55"/>
      <c r="IQY21" s="55"/>
      <c r="IQZ21" s="55"/>
      <c r="IRA21" s="55"/>
      <c r="IRB21" s="55"/>
      <c r="IRC21" s="55"/>
      <c r="IRD21" s="55"/>
      <c r="IRE21" s="55"/>
      <c r="IRF21" s="55"/>
      <c r="IRG21" s="55"/>
      <c r="IRH21" s="55"/>
      <c r="IRI21" s="55"/>
      <c r="IRJ21" s="55"/>
      <c r="IRK21" s="55"/>
      <c r="IRL21" s="55"/>
      <c r="IRM21" s="55"/>
      <c r="IRN21" s="55"/>
      <c r="IRO21" s="55"/>
      <c r="IRP21" s="55"/>
      <c r="IRQ21" s="55"/>
      <c r="IRR21" s="55"/>
      <c r="IRS21" s="55"/>
      <c r="IRT21" s="55"/>
      <c r="IRU21" s="55"/>
      <c r="IRV21" s="55"/>
      <c r="IRW21" s="55"/>
      <c r="IRX21" s="55"/>
      <c r="IRY21" s="55"/>
      <c r="IRZ21" s="55"/>
      <c r="ISA21" s="55"/>
      <c r="ISB21" s="55"/>
      <c r="ISC21" s="55"/>
      <c r="ISD21" s="55"/>
      <c r="ISE21" s="55"/>
      <c r="ISF21" s="55"/>
      <c r="ISG21" s="55"/>
      <c r="ISH21" s="55"/>
      <c r="ISI21" s="55"/>
      <c r="ISJ21" s="55"/>
      <c r="ISK21" s="55"/>
      <c r="ISL21" s="55"/>
      <c r="ISM21" s="55"/>
      <c r="ISN21" s="55"/>
      <c r="ISO21" s="55"/>
      <c r="ISP21" s="55"/>
      <c r="ISQ21" s="55"/>
      <c r="ISR21" s="55"/>
      <c r="ISS21" s="55"/>
      <c r="IST21" s="55"/>
      <c r="ISU21" s="55"/>
      <c r="ISV21" s="55"/>
      <c r="ISW21" s="55"/>
      <c r="ISX21" s="55"/>
      <c r="ISY21" s="55"/>
      <c r="ISZ21" s="55"/>
      <c r="ITA21" s="55"/>
      <c r="ITB21" s="55"/>
      <c r="ITC21" s="55"/>
      <c r="ITD21" s="55"/>
      <c r="ITE21" s="55"/>
      <c r="ITF21" s="55"/>
      <c r="ITG21" s="55"/>
      <c r="ITH21" s="55"/>
      <c r="ITI21" s="55"/>
      <c r="ITJ21" s="55"/>
      <c r="ITK21" s="55"/>
      <c r="ITL21" s="55"/>
      <c r="ITM21" s="55"/>
      <c r="ITN21" s="55"/>
      <c r="ITO21" s="55"/>
      <c r="ITP21" s="55"/>
      <c r="ITQ21" s="55"/>
      <c r="ITR21" s="55"/>
      <c r="ITS21" s="55"/>
      <c r="ITT21" s="55"/>
      <c r="ITU21" s="55"/>
      <c r="ITV21" s="55"/>
      <c r="ITW21" s="55"/>
      <c r="ITX21" s="55"/>
      <c r="ITY21" s="55"/>
      <c r="ITZ21" s="55"/>
      <c r="IUA21" s="55"/>
      <c r="IUB21" s="55"/>
      <c r="IUC21" s="55"/>
      <c r="IUD21" s="55"/>
      <c r="IUE21" s="55"/>
      <c r="IUF21" s="55"/>
      <c r="IUG21" s="55"/>
      <c r="IUH21" s="55"/>
      <c r="IUI21" s="55"/>
      <c r="IUJ21" s="55"/>
      <c r="IUK21" s="55"/>
      <c r="IUL21" s="55"/>
      <c r="IUM21" s="55"/>
      <c r="IUN21" s="55"/>
      <c r="IUO21" s="55"/>
      <c r="IUP21" s="55"/>
      <c r="IUQ21" s="55"/>
      <c r="IUR21" s="55"/>
      <c r="IUS21" s="55"/>
      <c r="IUT21" s="55"/>
      <c r="IUU21" s="55"/>
      <c r="IUV21" s="55"/>
      <c r="IUW21" s="55"/>
      <c r="IUX21" s="55"/>
      <c r="IUY21" s="55"/>
      <c r="IUZ21" s="55"/>
      <c r="IVA21" s="55"/>
      <c r="IVB21" s="55"/>
      <c r="IVC21" s="55"/>
      <c r="IVD21" s="55"/>
      <c r="IVE21" s="55"/>
      <c r="IVF21" s="55"/>
      <c r="IVG21" s="55"/>
      <c r="IVH21" s="55"/>
      <c r="IVI21" s="55"/>
      <c r="IVJ21" s="55"/>
      <c r="IVK21" s="55"/>
      <c r="IVL21" s="55"/>
      <c r="IVM21" s="55"/>
      <c r="IVN21" s="55"/>
      <c r="IVO21" s="55"/>
      <c r="IVP21" s="55"/>
      <c r="IVQ21" s="55"/>
      <c r="IVR21" s="55"/>
      <c r="IVS21" s="55"/>
      <c r="IVT21" s="55"/>
      <c r="IVU21" s="55"/>
      <c r="IVV21" s="55"/>
      <c r="IVW21" s="55"/>
      <c r="IVX21" s="55"/>
      <c r="IVY21" s="55"/>
      <c r="IVZ21" s="55"/>
      <c r="IWA21" s="55"/>
      <c r="IWB21" s="55"/>
      <c r="IWC21" s="55"/>
      <c r="IWD21" s="55"/>
      <c r="IWE21" s="55"/>
      <c r="IWF21" s="55"/>
      <c r="IWG21" s="55"/>
      <c r="IWH21" s="55"/>
      <c r="IWI21" s="55"/>
      <c r="IWJ21" s="55"/>
      <c r="IWK21" s="55"/>
      <c r="IWL21" s="55"/>
      <c r="IWM21" s="55"/>
      <c r="IWN21" s="55"/>
      <c r="IWO21" s="55"/>
      <c r="IWP21" s="55"/>
      <c r="IWQ21" s="55"/>
      <c r="IWR21" s="55"/>
      <c r="IWS21" s="55"/>
      <c r="IWT21" s="55"/>
      <c r="IWU21" s="55"/>
      <c r="IWV21" s="55"/>
      <c r="IWW21" s="55"/>
      <c r="IWX21" s="55"/>
      <c r="IWY21" s="55"/>
      <c r="IWZ21" s="55"/>
      <c r="IXA21" s="55"/>
      <c r="IXB21" s="55"/>
      <c r="IXC21" s="55"/>
      <c r="IXD21" s="55"/>
      <c r="IXE21" s="55"/>
      <c r="IXF21" s="55"/>
      <c r="IXG21" s="55"/>
      <c r="IXH21" s="55"/>
      <c r="IXI21" s="55"/>
      <c r="IXJ21" s="55"/>
      <c r="IXK21" s="55"/>
      <c r="IXL21" s="55"/>
      <c r="IXM21" s="55"/>
      <c r="IXN21" s="55"/>
      <c r="IXO21" s="55"/>
      <c r="IXP21" s="55"/>
      <c r="IXQ21" s="55"/>
      <c r="IXR21" s="55"/>
      <c r="IXS21" s="55"/>
      <c r="IXT21" s="55"/>
      <c r="IXU21" s="55"/>
      <c r="IXV21" s="55"/>
      <c r="IXW21" s="55"/>
      <c r="IXX21" s="55"/>
      <c r="IXY21" s="55"/>
      <c r="IXZ21" s="55"/>
      <c r="IYA21" s="55"/>
      <c r="IYB21" s="55"/>
      <c r="IYC21" s="55"/>
      <c r="IYD21" s="55"/>
      <c r="IYE21" s="55"/>
      <c r="IYF21" s="55"/>
      <c r="IYG21" s="55"/>
      <c r="IYH21" s="55"/>
      <c r="IYI21" s="55"/>
      <c r="IYJ21" s="55"/>
      <c r="IYK21" s="55"/>
      <c r="IYL21" s="55"/>
      <c r="IYM21" s="55"/>
      <c r="IYN21" s="55"/>
      <c r="IYO21" s="55"/>
      <c r="IYP21" s="55"/>
      <c r="IYQ21" s="55"/>
      <c r="IYR21" s="55"/>
      <c r="IYS21" s="55"/>
      <c r="IYT21" s="55"/>
      <c r="IYU21" s="55"/>
      <c r="IYV21" s="55"/>
      <c r="IYW21" s="55"/>
      <c r="IYX21" s="55"/>
      <c r="IYY21" s="55"/>
      <c r="IYZ21" s="55"/>
      <c r="IZA21" s="55"/>
      <c r="IZB21" s="55"/>
      <c r="IZC21" s="55"/>
      <c r="IZD21" s="55"/>
      <c r="IZE21" s="55"/>
      <c r="IZF21" s="55"/>
      <c r="IZG21" s="55"/>
      <c r="IZH21" s="55"/>
      <c r="IZI21" s="55"/>
      <c r="IZJ21" s="55"/>
      <c r="IZK21" s="55"/>
      <c r="IZL21" s="55"/>
      <c r="IZM21" s="55"/>
      <c r="IZN21" s="55"/>
      <c r="IZO21" s="55"/>
      <c r="IZP21" s="55"/>
      <c r="IZQ21" s="55"/>
      <c r="IZR21" s="55"/>
      <c r="IZS21" s="55"/>
      <c r="IZT21" s="55"/>
      <c r="IZU21" s="55"/>
      <c r="IZV21" s="55"/>
      <c r="IZW21" s="55"/>
      <c r="IZX21" s="55"/>
      <c r="IZY21" s="55"/>
      <c r="IZZ21" s="55"/>
      <c r="JAA21" s="55"/>
      <c r="JAB21" s="55"/>
      <c r="JAC21" s="55"/>
      <c r="JAD21" s="55"/>
      <c r="JAE21" s="55"/>
      <c r="JAF21" s="55"/>
      <c r="JAG21" s="55"/>
      <c r="JAH21" s="55"/>
      <c r="JAI21" s="55"/>
      <c r="JAJ21" s="55"/>
      <c r="JAK21" s="55"/>
      <c r="JAL21" s="55"/>
      <c r="JAM21" s="55"/>
      <c r="JAN21" s="55"/>
      <c r="JAO21" s="55"/>
      <c r="JAP21" s="55"/>
      <c r="JAQ21" s="55"/>
      <c r="JAR21" s="55"/>
      <c r="JAS21" s="55"/>
      <c r="JAT21" s="55"/>
      <c r="JAU21" s="55"/>
      <c r="JAV21" s="55"/>
      <c r="JAW21" s="55"/>
      <c r="JAX21" s="55"/>
      <c r="JAY21" s="55"/>
      <c r="JAZ21" s="55"/>
      <c r="JBA21" s="55"/>
      <c r="JBB21" s="55"/>
      <c r="JBC21" s="55"/>
      <c r="JBD21" s="55"/>
      <c r="JBE21" s="55"/>
      <c r="JBF21" s="55"/>
      <c r="JBG21" s="55"/>
      <c r="JBH21" s="55"/>
      <c r="JBI21" s="55"/>
      <c r="JBJ21" s="55"/>
      <c r="JBK21" s="55"/>
      <c r="JBL21" s="55"/>
      <c r="JBM21" s="55"/>
      <c r="JBN21" s="55"/>
      <c r="JBO21" s="55"/>
      <c r="JBP21" s="55"/>
      <c r="JBQ21" s="55"/>
      <c r="JBR21" s="55"/>
      <c r="JBS21" s="55"/>
      <c r="JBT21" s="55"/>
      <c r="JBU21" s="55"/>
      <c r="JBV21" s="55"/>
      <c r="JBW21" s="55"/>
      <c r="JBX21" s="55"/>
      <c r="JBY21" s="55"/>
      <c r="JBZ21" s="55"/>
      <c r="JCA21" s="55"/>
      <c r="JCB21" s="55"/>
      <c r="JCC21" s="55"/>
      <c r="JCD21" s="55"/>
      <c r="JCE21" s="55"/>
      <c r="JCF21" s="55"/>
      <c r="JCG21" s="55"/>
      <c r="JCH21" s="55"/>
      <c r="JCI21" s="55"/>
      <c r="JCJ21" s="55"/>
      <c r="JCK21" s="55"/>
      <c r="JCL21" s="55"/>
      <c r="JCM21" s="55"/>
      <c r="JCN21" s="55"/>
      <c r="JCO21" s="55"/>
      <c r="JCP21" s="55"/>
      <c r="JCQ21" s="55"/>
      <c r="JCR21" s="55"/>
      <c r="JCS21" s="55"/>
      <c r="JCT21" s="55"/>
      <c r="JCU21" s="55"/>
      <c r="JCV21" s="55"/>
      <c r="JCW21" s="55"/>
      <c r="JCX21" s="55"/>
      <c r="JCY21" s="55"/>
      <c r="JCZ21" s="55"/>
      <c r="JDA21" s="55"/>
      <c r="JDB21" s="55"/>
      <c r="JDC21" s="55"/>
      <c r="JDD21" s="55"/>
      <c r="JDE21" s="55"/>
      <c r="JDF21" s="55"/>
      <c r="JDG21" s="55"/>
      <c r="JDH21" s="55"/>
      <c r="JDI21" s="55"/>
      <c r="JDJ21" s="55"/>
      <c r="JDK21" s="55"/>
      <c r="JDL21" s="55"/>
      <c r="JDM21" s="55"/>
      <c r="JDN21" s="55"/>
      <c r="JDO21" s="55"/>
      <c r="JDP21" s="55"/>
      <c r="JDQ21" s="55"/>
      <c r="JDR21" s="55"/>
      <c r="JDS21" s="55"/>
      <c r="JDT21" s="55"/>
      <c r="JDU21" s="55"/>
      <c r="JDV21" s="55"/>
      <c r="JDW21" s="55"/>
      <c r="JDX21" s="55"/>
      <c r="JDY21" s="55"/>
      <c r="JDZ21" s="55"/>
      <c r="JEA21" s="55"/>
      <c r="JEB21" s="55"/>
      <c r="JEC21" s="55"/>
      <c r="JED21" s="55"/>
      <c r="JEE21" s="55"/>
      <c r="JEF21" s="55"/>
      <c r="JEG21" s="55"/>
      <c r="JEH21" s="55"/>
      <c r="JEI21" s="55"/>
      <c r="JEJ21" s="55"/>
      <c r="JEK21" s="55"/>
      <c r="JEL21" s="55"/>
      <c r="JEM21" s="55"/>
      <c r="JEN21" s="55"/>
      <c r="JEO21" s="55"/>
      <c r="JEP21" s="55"/>
      <c r="JEQ21" s="55"/>
      <c r="JER21" s="55"/>
      <c r="JES21" s="55"/>
      <c r="JET21" s="55"/>
      <c r="JEU21" s="55"/>
      <c r="JEV21" s="55"/>
      <c r="JEW21" s="55"/>
      <c r="JEX21" s="55"/>
      <c r="JEY21" s="55"/>
      <c r="JEZ21" s="55"/>
      <c r="JFA21" s="55"/>
      <c r="JFB21" s="55"/>
      <c r="JFC21" s="55"/>
      <c r="JFD21" s="55"/>
      <c r="JFE21" s="55"/>
      <c r="JFF21" s="55"/>
      <c r="JFG21" s="55"/>
      <c r="JFH21" s="55"/>
      <c r="JFI21" s="55"/>
      <c r="JFJ21" s="55"/>
      <c r="JFK21" s="55"/>
      <c r="JFL21" s="55"/>
      <c r="JFM21" s="55"/>
      <c r="JFN21" s="55"/>
      <c r="JFO21" s="55"/>
      <c r="JFP21" s="55"/>
      <c r="JFQ21" s="55"/>
      <c r="JFR21" s="55"/>
      <c r="JFS21" s="55"/>
      <c r="JFT21" s="55"/>
      <c r="JFU21" s="55"/>
      <c r="JFV21" s="55"/>
      <c r="JFW21" s="55"/>
      <c r="JFX21" s="55"/>
      <c r="JFY21" s="55"/>
      <c r="JFZ21" s="55"/>
      <c r="JGA21" s="55"/>
      <c r="JGB21" s="55"/>
      <c r="JGC21" s="55"/>
      <c r="JGD21" s="55"/>
      <c r="JGE21" s="55"/>
      <c r="JGF21" s="55"/>
      <c r="JGG21" s="55"/>
      <c r="JGH21" s="55"/>
      <c r="JGI21" s="55"/>
      <c r="JGJ21" s="55"/>
      <c r="JGK21" s="55"/>
      <c r="JGL21" s="55"/>
      <c r="JGM21" s="55"/>
      <c r="JGN21" s="55"/>
      <c r="JGO21" s="55"/>
      <c r="JGP21" s="55"/>
      <c r="JGQ21" s="55"/>
      <c r="JGR21" s="55"/>
      <c r="JGS21" s="55"/>
      <c r="JGT21" s="55"/>
      <c r="JGU21" s="55"/>
      <c r="JGV21" s="55"/>
      <c r="JGW21" s="55"/>
      <c r="JGX21" s="55"/>
      <c r="JGY21" s="55"/>
      <c r="JGZ21" s="55"/>
      <c r="JHA21" s="55"/>
      <c r="JHB21" s="55"/>
      <c r="JHC21" s="55"/>
      <c r="JHD21" s="55"/>
      <c r="JHE21" s="55"/>
      <c r="JHF21" s="55"/>
      <c r="JHG21" s="55"/>
      <c r="JHH21" s="55"/>
      <c r="JHI21" s="55"/>
      <c r="JHJ21" s="55"/>
      <c r="JHK21" s="55"/>
      <c r="JHL21" s="55"/>
      <c r="JHM21" s="55"/>
      <c r="JHN21" s="55"/>
      <c r="JHO21" s="55"/>
      <c r="JHP21" s="55"/>
      <c r="JHQ21" s="55"/>
      <c r="JHR21" s="55"/>
      <c r="JHS21" s="55"/>
      <c r="JHT21" s="55"/>
      <c r="JHU21" s="55"/>
      <c r="JHV21" s="55"/>
      <c r="JHW21" s="55"/>
      <c r="JHX21" s="55"/>
      <c r="JHY21" s="55"/>
      <c r="JHZ21" s="55"/>
      <c r="JIA21" s="55"/>
      <c r="JIB21" s="55"/>
      <c r="JIC21" s="55"/>
      <c r="JID21" s="55"/>
      <c r="JIE21" s="55"/>
      <c r="JIF21" s="55"/>
      <c r="JIG21" s="55"/>
      <c r="JIH21" s="55"/>
      <c r="JII21" s="55"/>
      <c r="JIJ21" s="55"/>
      <c r="JIK21" s="55"/>
      <c r="JIL21" s="55"/>
      <c r="JIM21" s="55"/>
      <c r="JIN21" s="55"/>
      <c r="JIO21" s="55"/>
      <c r="JIP21" s="55"/>
      <c r="JIQ21" s="55"/>
      <c r="JIR21" s="55"/>
      <c r="JIS21" s="55"/>
      <c r="JIT21" s="55"/>
      <c r="JIU21" s="55"/>
      <c r="JIV21" s="55"/>
      <c r="JIW21" s="55"/>
      <c r="JIX21" s="55"/>
      <c r="JIY21" s="55"/>
      <c r="JIZ21" s="55"/>
      <c r="JJA21" s="55"/>
      <c r="JJB21" s="55"/>
      <c r="JJC21" s="55"/>
      <c r="JJD21" s="55"/>
      <c r="JJE21" s="55"/>
      <c r="JJF21" s="55"/>
      <c r="JJG21" s="55"/>
      <c r="JJH21" s="55"/>
      <c r="JJI21" s="55"/>
      <c r="JJJ21" s="55"/>
      <c r="JJK21" s="55"/>
      <c r="JJL21" s="55"/>
      <c r="JJM21" s="55"/>
      <c r="JJN21" s="55"/>
      <c r="JJO21" s="55"/>
      <c r="JJP21" s="55"/>
      <c r="JJQ21" s="55"/>
      <c r="JJR21" s="55"/>
      <c r="JJS21" s="55"/>
      <c r="JJT21" s="55"/>
      <c r="JJU21" s="55"/>
      <c r="JJV21" s="55"/>
      <c r="JJW21" s="55"/>
      <c r="JJX21" s="55"/>
      <c r="JJY21" s="55"/>
      <c r="JJZ21" s="55"/>
      <c r="JKA21" s="55"/>
      <c r="JKB21" s="55"/>
      <c r="JKC21" s="55"/>
      <c r="JKD21" s="55"/>
      <c r="JKE21" s="55"/>
      <c r="JKF21" s="55"/>
      <c r="JKG21" s="55"/>
      <c r="JKH21" s="55"/>
      <c r="JKI21" s="55"/>
      <c r="JKJ21" s="55"/>
      <c r="JKK21" s="55"/>
      <c r="JKL21" s="55"/>
      <c r="JKM21" s="55"/>
      <c r="JKN21" s="55"/>
      <c r="JKO21" s="55"/>
      <c r="JKP21" s="55"/>
      <c r="JKQ21" s="55"/>
      <c r="JKR21" s="55"/>
      <c r="JKS21" s="55"/>
      <c r="JKT21" s="55"/>
      <c r="JKU21" s="55"/>
      <c r="JKV21" s="55"/>
      <c r="JKW21" s="55"/>
      <c r="JKX21" s="55"/>
      <c r="JKY21" s="55"/>
      <c r="JKZ21" s="55"/>
      <c r="JLA21" s="55"/>
      <c r="JLB21" s="55"/>
      <c r="JLC21" s="55"/>
      <c r="JLD21" s="55"/>
      <c r="JLE21" s="55"/>
      <c r="JLF21" s="55"/>
      <c r="JLG21" s="55"/>
      <c r="JLH21" s="55"/>
      <c r="JLI21" s="55"/>
      <c r="JLJ21" s="55"/>
      <c r="JLK21" s="55"/>
      <c r="JLL21" s="55"/>
      <c r="JLM21" s="55"/>
      <c r="JLN21" s="55"/>
      <c r="JLO21" s="55"/>
      <c r="JLP21" s="55"/>
      <c r="JLQ21" s="55"/>
      <c r="JLR21" s="55"/>
      <c r="JLS21" s="55"/>
      <c r="JLT21" s="55"/>
      <c r="JLU21" s="55"/>
      <c r="JLV21" s="55"/>
      <c r="JLW21" s="55"/>
      <c r="JLX21" s="55"/>
      <c r="JLY21" s="55"/>
      <c r="JLZ21" s="55"/>
      <c r="JMA21" s="55"/>
      <c r="JMB21" s="55"/>
      <c r="JMC21" s="55"/>
      <c r="JMD21" s="55"/>
      <c r="JME21" s="55"/>
      <c r="JMF21" s="55"/>
      <c r="JMG21" s="55"/>
      <c r="JMH21" s="55"/>
      <c r="JMI21" s="55"/>
      <c r="JMJ21" s="55"/>
      <c r="JMK21" s="55"/>
      <c r="JML21" s="55"/>
      <c r="JMM21" s="55"/>
      <c r="JMN21" s="55"/>
      <c r="JMO21" s="55"/>
      <c r="JMP21" s="55"/>
      <c r="JMQ21" s="55"/>
      <c r="JMR21" s="55"/>
      <c r="JMS21" s="55"/>
      <c r="JMT21" s="55"/>
      <c r="JMU21" s="55"/>
      <c r="JMV21" s="55"/>
      <c r="JMW21" s="55"/>
      <c r="JMX21" s="55"/>
      <c r="JMY21" s="55"/>
      <c r="JMZ21" s="55"/>
      <c r="JNA21" s="55"/>
      <c r="JNB21" s="55"/>
      <c r="JNC21" s="55"/>
      <c r="JND21" s="55"/>
      <c r="JNE21" s="55"/>
      <c r="JNF21" s="55"/>
      <c r="JNG21" s="55"/>
      <c r="JNH21" s="55"/>
      <c r="JNI21" s="55"/>
      <c r="JNJ21" s="55"/>
      <c r="JNK21" s="55"/>
      <c r="JNL21" s="55"/>
      <c r="JNM21" s="55"/>
      <c r="JNN21" s="55"/>
      <c r="JNO21" s="55"/>
      <c r="JNP21" s="55"/>
      <c r="JNQ21" s="55"/>
      <c r="JNR21" s="55"/>
      <c r="JNS21" s="55"/>
      <c r="JNT21" s="55"/>
      <c r="JNU21" s="55"/>
      <c r="JNV21" s="55"/>
      <c r="JNW21" s="55"/>
      <c r="JNX21" s="55"/>
      <c r="JNY21" s="55"/>
      <c r="JNZ21" s="55"/>
      <c r="JOA21" s="55"/>
      <c r="JOB21" s="55"/>
      <c r="JOC21" s="55"/>
      <c r="JOD21" s="55"/>
      <c r="JOE21" s="55"/>
      <c r="JOF21" s="55"/>
      <c r="JOG21" s="55"/>
      <c r="JOH21" s="55"/>
      <c r="JOI21" s="55"/>
      <c r="JOJ21" s="55"/>
      <c r="JOK21" s="55"/>
      <c r="JOL21" s="55"/>
      <c r="JOM21" s="55"/>
      <c r="JON21" s="55"/>
      <c r="JOO21" s="55"/>
      <c r="JOP21" s="55"/>
      <c r="JOQ21" s="55"/>
      <c r="JOR21" s="55"/>
      <c r="JOS21" s="55"/>
      <c r="JOT21" s="55"/>
      <c r="JOU21" s="55"/>
      <c r="JOV21" s="55"/>
      <c r="JOW21" s="55"/>
      <c r="JOX21" s="55"/>
      <c r="JOY21" s="55"/>
      <c r="JOZ21" s="55"/>
      <c r="JPA21" s="55"/>
      <c r="JPB21" s="55"/>
      <c r="JPC21" s="55"/>
      <c r="JPD21" s="55"/>
      <c r="JPE21" s="55"/>
      <c r="JPF21" s="55"/>
      <c r="JPG21" s="55"/>
      <c r="JPH21" s="55"/>
      <c r="JPI21" s="55"/>
      <c r="JPJ21" s="55"/>
      <c r="JPK21" s="55"/>
      <c r="JPL21" s="55"/>
      <c r="JPM21" s="55"/>
      <c r="JPN21" s="55"/>
      <c r="JPO21" s="55"/>
      <c r="JPP21" s="55"/>
      <c r="JPQ21" s="55"/>
      <c r="JPR21" s="55"/>
      <c r="JPS21" s="55"/>
      <c r="JPT21" s="55"/>
      <c r="JPU21" s="55"/>
      <c r="JPV21" s="55"/>
      <c r="JPW21" s="55"/>
      <c r="JPX21" s="55"/>
      <c r="JPY21" s="55"/>
      <c r="JPZ21" s="55"/>
      <c r="JQA21" s="55"/>
      <c r="JQB21" s="55"/>
      <c r="JQC21" s="55"/>
      <c r="JQD21" s="55"/>
      <c r="JQE21" s="55"/>
      <c r="JQF21" s="55"/>
      <c r="JQG21" s="55"/>
      <c r="JQH21" s="55"/>
      <c r="JQI21" s="55"/>
      <c r="JQJ21" s="55"/>
      <c r="JQK21" s="55"/>
      <c r="JQL21" s="55"/>
      <c r="JQM21" s="55"/>
      <c r="JQN21" s="55"/>
      <c r="JQO21" s="55"/>
      <c r="JQP21" s="55"/>
      <c r="JQQ21" s="55"/>
      <c r="JQR21" s="55"/>
      <c r="JQS21" s="55"/>
      <c r="JQT21" s="55"/>
      <c r="JQU21" s="55"/>
      <c r="JQV21" s="55"/>
      <c r="JQW21" s="55"/>
      <c r="JQX21" s="55"/>
      <c r="JQY21" s="55"/>
      <c r="JQZ21" s="55"/>
      <c r="JRA21" s="55"/>
      <c r="JRB21" s="55"/>
      <c r="JRC21" s="55"/>
      <c r="JRD21" s="55"/>
      <c r="JRE21" s="55"/>
      <c r="JRF21" s="55"/>
      <c r="JRG21" s="55"/>
      <c r="JRH21" s="55"/>
      <c r="JRI21" s="55"/>
      <c r="JRJ21" s="55"/>
      <c r="JRK21" s="55"/>
      <c r="JRL21" s="55"/>
      <c r="JRM21" s="55"/>
      <c r="JRN21" s="55"/>
      <c r="JRO21" s="55"/>
      <c r="JRP21" s="55"/>
      <c r="JRQ21" s="55"/>
      <c r="JRR21" s="55"/>
      <c r="JRS21" s="55"/>
      <c r="JRT21" s="55"/>
      <c r="JRU21" s="55"/>
      <c r="JRV21" s="55"/>
      <c r="JRW21" s="55"/>
      <c r="JRX21" s="55"/>
      <c r="JRY21" s="55"/>
      <c r="JRZ21" s="55"/>
      <c r="JSA21" s="55"/>
      <c r="JSB21" s="55"/>
      <c r="JSC21" s="55"/>
      <c r="JSD21" s="55"/>
      <c r="JSE21" s="55"/>
      <c r="JSF21" s="55"/>
      <c r="JSG21" s="55"/>
      <c r="JSH21" s="55"/>
      <c r="JSI21" s="55"/>
      <c r="JSJ21" s="55"/>
      <c r="JSK21" s="55"/>
      <c r="JSL21" s="55"/>
      <c r="JSM21" s="55"/>
      <c r="JSN21" s="55"/>
      <c r="JSO21" s="55"/>
      <c r="JSP21" s="55"/>
      <c r="JSQ21" s="55"/>
      <c r="JSR21" s="55"/>
      <c r="JSS21" s="55"/>
      <c r="JST21" s="55"/>
      <c r="JSU21" s="55"/>
      <c r="JSV21" s="55"/>
      <c r="JSW21" s="55"/>
      <c r="JSX21" s="55"/>
      <c r="JSY21" s="55"/>
      <c r="JSZ21" s="55"/>
      <c r="JTA21" s="55"/>
      <c r="JTB21" s="55"/>
      <c r="JTC21" s="55"/>
      <c r="JTD21" s="55"/>
      <c r="JTE21" s="55"/>
      <c r="JTF21" s="55"/>
      <c r="JTG21" s="55"/>
      <c r="JTH21" s="55"/>
      <c r="JTI21" s="55"/>
      <c r="JTJ21" s="55"/>
      <c r="JTK21" s="55"/>
      <c r="JTL21" s="55"/>
      <c r="JTM21" s="55"/>
      <c r="JTN21" s="55"/>
      <c r="JTO21" s="55"/>
      <c r="JTP21" s="55"/>
      <c r="JTQ21" s="55"/>
      <c r="JTR21" s="55"/>
      <c r="JTS21" s="55"/>
      <c r="JTT21" s="55"/>
      <c r="JTU21" s="55"/>
      <c r="JTV21" s="55"/>
      <c r="JTW21" s="55"/>
      <c r="JTX21" s="55"/>
      <c r="JTY21" s="55"/>
      <c r="JTZ21" s="55"/>
      <c r="JUA21" s="55"/>
      <c r="JUB21" s="55"/>
      <c r="JUC21" s="55"/>
      <c r="JUD21" s="55"/>
      <c r="JUE21" s="55"/>
      <c r="JUF21" s="55"/>
      <c r="JUG21" s="55"/>
      <c r="JUH21" s="55"/>
      <c r="JUI21" s="55"/>
      <c r="JUJ21" s="55"/>
      <c r="JUK21" s="55"/>
      <c r="JUL21" s="55"/>
      <c r="JUM21" s="55"/>
      <c r="JUN21" s="55"/>
      <c r="JUO21" s="55"/>
      <c r="JUP21" s="55"/>
      <c r="JUQ21" s="55"/>
      <c r="JUR21" s="55"/>
      <c r="JUS21" s="55"/>
      <c r="JUT21" s="55"/>
      <c r="JUU21" s="55"/>
      <c r="JUV21" s="55"/>
      <c r="JUW21" s="55"/>
      <c r="JUX21" s="55"/>
      <c r="JUY21" s="55"/>
      <c r="JUZ21" s="55"/>
      <c r="JVA21" s="55"/>
      <c r="JVB21" s="55"/>
      <c r="JVC21" s="55"/>
      <c r="JVD21" s="55"/>
      <c r="JVE21" s="55"/>
      <c r="JVF21" s="55"/>
      <c r="JVG21" s="55"/>
      <c r="JVH21" s="55"/>
      <c r="JVI21" s="55"/>
      <c r="JVJ21" s="55"/>
      <c r="JVK21" s="55"/>
      <c r="JVL21" s="55"/>
      <c r="JVM21" s="55"/>
      <c r="JVN21" s="55"/>
      <c r="JVO21" s="55"/>
      <c r="JVP21" s="55"/>
      <c r="JVQ21" s="55"/>
      <c r="JVR21" s="55"/>
      <c r="JVS21" s="55"/>
      <c r="JVT21" s="55"/>
      <c r="JVU21" s="55"/>
      <c r="JVV21" s="55"/>
      <c r="JVW21" s="55"/>
      <c r="JVX21" s="55"/>
      <c r="JVY21" s="55"/>
      <c r="JVZ21" s="55"/>
      <c r="JWA21" s="55"/>
      <c r="JWB21" s="55"/>
      <c r="JWC21" s="55"/>
      <c r="JWD21" s="55"/>
      <c r="JWE21" s="55"/>
      <c r="JWF21" s="55"/>
      <c r="JWG21" s="55"/>
      <c r="JWH21" s="55"/>
      <c r="JWI21" s="55"/>
      <c r="JWJ21" s="55"/>
      <c r="JWK21" s="55"/>
      <c r="JWL21" s="55"/>
      <c r="JWM21" s="55"/>
      <c r="JWN21" s="55"/>
      <c r="JWO21" s="55"/>
      <c r="JWP21" s="55"/>
      <c r="JWQ21" s="55"/>
      <c r="JWR21" s="55"/>
      <c r="JWS21" s="55"/>
      <c r="JWT21" s="55"/>
      <c r="JWU21" s="55"/>
      <c r="JWV21" s="55"/>
      <c r="JWW21" s="55"/>
      <c r="JWX21" s="55"/>
      <c r="JWY21" s="55"/>
      <c r="JWZ21" s="55"/>
      <c r="JXA21" s="55"/>
      <c r="JXB21" s="55"/>
      <c r="JXC21" s="55"/>
      <c r="JXD21" s="55"/>
      <c r="JXE21" s="55"/>
      <c r="JXF21" s="55"/>
      <c r="JXG21" s="55"/>
      <c r="JXH21" s="55"/>
      <c r="JXI21" s="55"/>
      <c r="JXJ21" s="55"/>
      <c r="JXK21" s="55"/>
      <c r="JXL21" s="55"/>
      <c r="JXM21" s="55"/>
      <c r="JXN21" s="55"/>
      <c r="JXO21" s="55"/>
      <c r="JXP21" s="55"/>
      <c r="JXQ21" s="55"/>
      <c r="JXR21" s="55"/>
      <c r="JXS21" s="55"/>
      <c r="JXT21" s="55"/>
      <c r="JXU21" s="55"/>
      <c r="JXV21" s="55"/>
      <c r="JXW21" s="55"/>
      <c r="JXX21" s="55"/>
      <c r="JXY21" s="55"/>
      <c r="JXZ21" s="55"/>
      <c r="JYA21" s="55"/>
      <c r="JYB21" s="55"/>
      <c r="JYC21" s="55"/>
      <c r="JYD21" s="55"/>
      <c r="JYE21" s="55"/>
      <c r="JYF21" s="55"/>
      <c r="JYG21" s="55"/>
      <c r="JYH21" s="55"/>
      <c r="JYI21" s="55"/>
      <c r="JYJ21" s="55"/>
      <c r="JYK21" s="55"/>
      <c r="JYL21" s="55"/>
      <c r="JYM21" s="55"/>
      <c r="JYN21" s="55"/>
      <c r="JYO21" s="55"/>
      <c r="JYP21" s="55"/>
      <c r="JYQ21" s="55"/>
      <c r="JYR21" s="55"/>
      <c r="JYS21" s="55"/>
      <c r="JYT21" s="55"/>
      <c r="JYU21" s="55"/>
      <c r="JYV21" s="55"/>
      <c r="JYW21" s="55"/>
      <c r="JYX21" s="55"/>
      <c r="JYY21" s="55"/>
      <c r="JYZ21" s="55"/>
      <c r="JZA21" s="55"/>
      <c r="JZB21" s="55"/>
      <c r="JZC21" s="55"/>
      <c r="JZD21" s="55"/>
      <c r="JZE21" s="55"/>
      <c r="JZF21" s="55"/>
      <c r="JZG21" s="55"/>
      <c r="JZH21" s="55"/>
      <c r="JZI21" s="55"/>
      <c r="JZJ21" s="55"/>
      <c r="JZK21" s="55"/>
      <c r="JZL21" s="55"/>
      <c r="JZM21" s="55"/>
      <c r="JZN21" s="55"/>
      <c r="JZO21" s="55"/>
      <c r="JZP21" s="55"/>
      <c r="JZQ21" s="55"/>
      <c r="JZR21" s="55"/>
      <c r="JZS21" s="55"/>
      <c r="JZT21" s="55"/>
      <c r="JZU21" s="55"/>
      <c r="JZV21" s="55"/>
      <c r="JZW21" s="55"/>
      <c r="JZX21" s="55"/>
      <c r="JZY21" s="55"/>
      <c r="JZZ21" s="55"/>
      <c r="KAA21" s="55"/>
      <c r="KAB21" s="55"/>
      <c r="KAC21" s="55"/>
      <c r="KAD21" s="55"/>
      <c r="KAE21" s="55"/>
      <c r="KAF21" s="55"/>
      <c r="KAG21" s="55"/>
      <c r="KAH21" s="55"/>
      <c r="KAI21" s="55"/>
      <c r="KAJ21" s="55"/>
      <c r="KAK21" s="55"/>
      <c r="KAL21" s="55"/>
      <c r="KAM21" s="55"/>
      <c r="KAN21" s="55"/>
      <c r="KAO21" s="55"/>
      <c r="KAP21" s="55"/>
      <c r="KAQ21" s="55"/>
      <c r="KAR21" s="55"/>
      <c r="KAS21" s="55"/>
      <c r="KAT21" s="55"/>
      <c r="KAU21" s="55"/>
      <c r="KAV21" s="55"/>
      <c r="KAW21" s="55"/>
      <c r="KAX21" s="55"/>
      <c r="KAY21" s="55"/>
      <c r="KAZ21" s="55"/>
      <c r="KBA21" s="55"/>
      <c r="KBB21" s="55"/>
      <c r="KBC21" s="55"/>
      <c r="KBD21" s="55"/>
      <c r="KBE21" s="55"/>
      <c r="KBF21" s="55"/>
      <c r="KBG21" s="55"/>
      <c r="KBH21" s="55"/>
      <c r="KBI21" s="55"/>
      <c r="KBJ21" s="55"/>
      <c r="KBK21" s="55"/>
      <c r="KBL21" s="55"/>
      <c r="KBM21" s="55"/>
      <c r="KBN21" s="55"/>
      <c r="KBO21" s="55"/>
      <c r="KBP21" s="55"/>
      <c r="KBQ21" s="55"/>
      <c r="KBR21" s="55"/>
      <c r="KBS21" s="55"/>
      <c r="KBT21" s="55"/>
      <c r="KBU21" s="55"/>
      <c r="KBV21" s="55"/>
      <c r="KBW21" s="55"/>
      <c r="KBX21" s="55"/>
      <c r="KBY21" s="55"/>
      <c r="KBZ21" s="55"/>
      <c r="KCA21" s="55"/>
      <c r="KCB21" s="55"/>
      <c r="KCC21" s="55"/>
      <c r="KCD21" s="55"/>
      <c r="KCE21" s="55"/>
      <c r="KCF21" s="55"/>
      <c r="KCG21" s="55"/>
      <c r="KCH21" s="55"/>
      <c r="KCI21" s="55"/>
      <c r="KCJ21" s="55"/>
      <c r="KCK21" s="55"/>
      <c r="KCL21" s="55"/>
      <c r="KCM21" s="55"/>
      <c r="KCN21" s="55"/>
      <c r="KCO21" s="55"/>
      <c r="KCP21" s="55"/>
      <c r="KCQ21" s="55"/>
      <c r="KCR21" s="55"/>
      <c r="KCS21" s="55"/>
      <c r="KCT21" s="55"/>
      <c r="KCU21" s="55"/>
      <c r="KCV21" s="55"/>
      <c r="KCW21" s="55"/>
      <c r="KCX21" s="55"/>
      <c r="KCY21" s="55"/>
      <c r="KCZ21" s="55"/>
      <c r="KDA21" s="55"/>
      <c r="KDB21" s="55"/>
      <c r="KDC21" s="55"/>
      <c r="KDD21" s="55"/>
      <c r="KDE21" s="55"/>
      <c r="KDF21" s="55"/>
      <c r="KDG21" s="55"/>
      <c r="KDH21" s="55"/>
      <c r="KDI21" s="55"/>
      <c r="KDJ21" s="55"/>
      <c r="KDK21" s="55"/>
      <c r="KDL21" s="55"/>
      <c r="KDM21" s="55"/>
      <c r="KDN21" s="55"/>
      <c r="KDO21" s="55"/>
      <c r="KDP21" s="55"/>
      <c r="KDQ21" s="55"/>
      <c r="KDR21" s="55"/>
      <c r="KDS21" s="55"/>
      <c r="KDT21" s="55"/>
      <c r="KDU21" s="55"/>
      <c r="KDV21" s="55"/>
      <c r="KDW21" s="55"/>
      <c r="KDX21" s="55"/>
      <c r="KDY21" s="55"/>
      <c r="KDZ21" s="55"/>
      <c r="KEA21" s="55"/>
      <c r="KEB21" s="55"/>
      <c r="KEC21" s="55"/>
      <c r="KED21" s="55"/>
      <c r="KEE21" s="55"/>
      <c r="KEF21" s="55"/>
      <c r="KEG21" s="55"/>
      <c r="KEH21" s="55"/>
      <c r="KEI21" s="55"/>
      <c r="KEJ21" s="55"/>
      <c r="KEK21" s="55"/>
      <c r="KEL21" s="55"/>
      <c r="KEM21" s="55"/>
      <c r="KEN21" s="55"/>
      <c r="KEO21" s="55"/>
      <c r="KEP21" s="55"/>
      <c r="KEQ21" s="55"/>
      <c r="KER21" s="55"/>
      <c r="KES21" s="55"/>
      <c r="KET21" s="55"/>
      <c r="KEU21" s="55"/>
      <c r="KEV21" s="55"/>
      <c r="KEW21" s="55"/>
      <c r="KEX21" s="55"/>
      <c r="KEY21" s="55"/>
      <c r="KEZ21" s="55"/>
      <c r="KFA21" s="55"/>
      <c r="KFB21" s="55"/>
      <c r="KFC21" s="55"/>
      <c r="KFD21" s="55"/>
      <c r="KFE21" s="55"/>
      <c r="KFF21" s="55"/>
      <c r="KFG21" s="55"/>
      <c r="KFH21" s="55"/>
      <c r="KFI21" s="55"/>
      <c r="KFJ21" s="55"/>
      <c r="KFK21" s="55"/>
      <c r="KFL21" s="55"/>
      <c r="KFM21" s="55"/>
      <c r="KFN21" s="55"/>
      <c r="KFO21" s="55"/>
      <c r="KFP21" s="55"/>
      <c r="KFQ21" s="55"/>
      <c r="KFR21" s="55"/>
      <c r="KFS21" s="55"/>
      <c r="KFT21" s="55"/>
      <c r="KFU21" s="55"/>
      <c r="KFV21" s="55"/>
      <c r="KFW21" s="55"/>
      <c r="KFX21" s="55"/>
      <c r="KFY21" s="55"/>
      <c r="KFZ21" s="55"/>
      <c r="KGA21" s="55"/>
      <c r="KGB21" s="55"/>
      <c r="KGC21" s="55"/>
      <c r="KGD21" s="55"/>
      <c r="KGE21" s="55"/>
      <c r="KGF21" s="55"/>
      <c r="KGG21" s="55"/>
      <c r="KGH21" s="55"/>
      <c r="KGI21" s="55"/>
      <c r="KGJ21" s="55"/>
      <c r="KGK21" s="55"/>
      <c r="KGL21" s="55"/>
      <c r="KGM21" s="55"/>
      <c r="KGN21" s="55"/>
      <c r="KGO21" s="55"/>
      <c r="KGP21" s="55"/>
      <c r="KGQ21" s="55"/>
      <c r="KGR21" s="55"/>
      <c r="KGS21" s="55"/>
      <c r="KGT21" s="55"/>
      <c r="KGU21" s="55"/>
      <c r="KGV21" s="55"/>
      <c r="KGW21" s="55"/>
      <c r="KGX21" s="55"/>
      <c r="KGY21" s="55"/>
      <c r="KGZ21" s="55"/>
      <c r="KHA21" s="55"/>
      <c r="KHB21" s="55"/>
      <c r="KHC21" s="55"/>
      <c r="KHD21" s="55"/>
      <c r="KHE21" s="55"/>
      <c r="KHF21" s="55"/>
      <c r="KHG21" s="55"/>
      <c r="KHH21" s="55"/>
      <c r="KHI21" s="55"/>
      <c r="KHJ21" s="55"/>
      <c r="KHK21" s="55"/>
      <c r="KHL21" s="55"/>
      <c r="KHM21" s="55"/>
      <c r="KHN21" s="55"/>
      <c r="KHO21" s="55"/>
      <c r="KHP21" s="55"/>
      <c r="KHQ21" s="55"/>
      <c r="KHR21" s="55"/>
      <c r="KHS21" s="55"/>
      <c r="KHT21" s="55"/>
      <c r="KHU21" s="55"/>
      <c r="KHV21" s="55"/>
      <c r="KHW21" s="55"/>
      <c r="KHX21" s="55"/>
      <c r="KHY21" s="55"/>
      <c r="KHZ21" s="55"/>
      <c r="KIA21" s="55"/>
      <c r="KIB21" s="55"/>
      <c r="KIC21" s="55"/>
      <c r="KID21" s="55"/>
      <c r="KIE21" s="55"/>
      <c r="KIF21" s="55"/>
      <c r="KIG21" s="55"/>
      <c r="KIH21" s="55"/>
      <c r="KII21" s="55"/>
      <c r="KIJ21" s="55"/>
      <c r="KIK21" s="55"/>
      <c r="KIL21" s="55"/>
      <c r="KIM21" s="55"/>
      <c r="KIN21" s="55"/>
      <c r="KIO21" s="55"/>
      <c r="KIP21" s="55"/>
      <c r="KIQ21" s="55"/>
      <c r="KIR21" s="55"/>
      <c r="KIS21" s="55"/>
      <c r="KIT21" s="55"/>
      <c r="KIU21" s="55"/>
      <c r="KIV21" s="55"/>
      <c r="KIW21" s="55"/>
      <c r="KIX21" s="55"/>
      <c r="KIY21" s="55"/>
      <c r="KIZ21" s="55"/>
      <c r="KJA21" s="55"/>
      <c r="KJB21" s="55"/>
      <c r="KJC21" s="55"/>
      <c r="KJD21" s="55"/>
      <c r="KJE21" s="55"/>
      <c r="KJF21" s="55"/>
      <c r="KJG21" s="55"/>
      <c r="KJH21" s="55"/>
      <c r="KJI21" s="55"/>
      <c r="KJJ21" s="55"/>
      <c r="KJK21" s="55"/>
      <c r="KJL21" s="55"/>
      <c r="KJM21" s="55"/>
      <c r="KJN21" s="55"/>
      <c r="KJO21" s="55"/>
      <c r="KJP21" s="55"/>
      <c r="KJQ21" s="55"/>
      <c r="KJR21" s="55"/>
      <c r="KJS21" s="55"/>
      <c r="KJT21" s="55"/>
      <c r="KJU21" s="55"/>
      <c r="KJV21" s="55"/>
      <c r="KJW21" s="55"/>
      <c r="KJX21" s="55"/>
      <c r="KJY21" s="55"/>
      <c r="KJZ21" s="55"/>
      <c r="KKA21" s="55"/>
      <c r="KKB21" s="55"/>
      <c r="KKC21" s="55"/>
      <c r="KKD21" s="55"/>
      <c r="KKE21" s="55"/>
      <c r="KKF21" s="55"/>
      <c r="KKG21" s="55"/>
      <c r="KKH21" s="55"/>
      <c r="KKI21" s="55"/>
      <c r="KKJ21" s="55"/>
      <c r="KKK21" s="55"/>
      <c r="KKL21" s="55"/>
      <c r="KKM21" s="55"/>
      <c r="KKN21" s="55"/>
      <c r="KKO21" s="55"/>
      <c r="KKP21" s="55"/>
      <c r="KKQ21" s="55"/>
      <c r="KKR21" s="55"/>
      <c r="KKS21" s="55"/>
      <c r="KKT21" s="55"/>
      <c r="KKU21" s="55"/>
      <c r="KKV21" s="55"/>
      <c r="KKW21" s="55"/>
      <c r="KKX21" s="55"/>
      <c r="KKY21" s="55"/>
      <c r="KKZ21" s="55"/>
      <c r="KLA21" s="55"/>
      <c r="KLB21" s="55"/>
      <c r="KLC21" s="55"/>
      <c r="KLD21" s="55"/>
      <c r="KLE21" s="55"/>
      <c r="KLF21" s="55"/>
      <c r="KLG21" s="55"/>
      <c r="KLH21" s="55"/>
      <c r="KLI21" s="55"/>
      <c r="KLJ21" s="55"/>
      <c r="KLK21" s="55"/>
      <c r="KLL21" s="55"/>
      <c r="KLM21" s="55"/>
      <c r="KLN21" s="55"/>
      <c r="KLO21" s="55"/>
      <c r="KLP21" s="55"/>
      <c r="KLQ21" s="55"/>
      <c r="KLR21" s="55"/>
      <c r="KLS21" s="55"/>
      <c r="KLT21" s="55"/>
      <c r="KLU21" s="55"/>
      <c r="KLV21" s="55"/>
      <c r="KLW21" s="55"/>
      <c r="KLX21" s="55"/>
      <c r="KLY21" s="55"/>
      <c r="KLZ21" s="55"/>
      <c r="KMA21" s="55"/>
      <c r="KMB21" s="55"/>
      <c r="KMC21" s="55"/>
      <c r="KMD21" s="55"/>
      <c r="KME21" s="55"/>
      <c r="KMF21" s="55"/>
      <c r="KMG21" s="55"/>
      <c r="KMH21" s="55"/>
      <c r="KMI21" s="55"/>
      <c r="KMJ21" s="55"/>
      <c r="KMK21" s="55"/>
      <c r="KML21" s="55"/>
      <c r="KMM21" s="55"/>
      <c r="KMN21" s="55"/>
      <c r="KMO21" s="55"/>
      <c r="KMP21" s="55"/>
      <c r="KMQ21" s="55"/>
      <c r="KMR21" s="55"/>
      <c r="KMS21" s="55"/>
      <c r="KMT21" s="55"/>
      <c r="KMU21" s="55"/>
      <c r="KMV21" s="55"/>
      <c r="KMW21" s="55"/>
      <c r="KMX21" s="55"/>
      <c r="KMY21" s="55"/>
      <c r="KMZ21" s="55"/>
      <c r="KNA21" s="55"/>
      <c r="KNB21" s="55"/>
      <c r="KNC21" s="55"/>
      <c r="KND21" s="55"/>
      <c r="KNE21" s="55"/>
      <c r="KNF21" s="55"/>
      <c r="KNG21" s="55"/>
      <c r="KNH21" s="55"/>
      <c r="KNI21" s="55"/>
      <c r="KNJ21" s="55"/>
      <c r="KNK21" s="55"/>
      <c r="KNL21" s="55"/>
      <c r="KNM21" s="55"/>
      <c r="KNN21" s="55"/>
      <c r="KNO21" s="55"/>
      <c r="KNP21" s="55"/>
      <c r="KNQ21" s="55"/>
      <c r="KNR21" s="55"/>
      <c r="KNS21" s="55"/>
      <c r="KNT21" s="55"/>
      <c r="KNU21" s="55"/>
      <c r="KNV21" s="55"/>
      <c r="KNW21" s="55"/>
      <c r="KNX21" s="55"/>
      <c r="KNY21" s="55"/>
      <c r="KNZ21" s="55"/>
      <c r="KOA21" s="55"/>
      <c r="KOB21" s="55"/>
      <c r="KOC21" s="55"/>
      <c r="KOD21" s="55"/>
      <c r="KOE21" s="55"/>
      <c r="KOF21" s="55"/>
      <c r="KOG21" s="55"/>
      <c r="KOH21" s="55"/>
      <c r="KOI21" s="55"/>
      <c r="KOJ21" s="55"/>
      <c r="KOK21" s="55"/>
      <c r="KOL21" s="55"/>
      <c r="KOM21" s="55"/>
      <c r="KON21" s="55"/>
      <c r="KOO21" s="55"/>
      <c r="KOP21" s="55"/>
      <c r="KOQ21" s="55"/>
      <c r="KOR21" s="55"/>
      <c r="KOS21" s="55"/>
      <c r="KOT21" s="55"/>
      <c r="KOU21" s="55"/>
      <c r="KOV21" s="55"/>
      <c r="KOW21" s="55"/>
      <c r="KOX21" s="55"/>
      <c r="KOY21" s="55"/>
      <c r="KOZ21" s="55"/>
      <c r="KPA21" s="55"/>
      <c r="KPB21" s="55"/>
      <c r="KPC21" s="55"/>
      <c r="KPD21" s="55"/>
      <c r="KPE21" s="55"/>
      <c r="KPF21" s="55"/>
      <c r="KPG21" s="55"/>
      <c r="KPH21" s="55"/>
      <c r="KPI21" s="55"/>
      <c r="KPJ21" s="55"/>
      <c r="KPK21" s="55"/>
      <c r="KPL21" s="55"/>
      <c r="KPM21" s="55"/>
      <c r="KPN21" s="55"/>
      <c r="KPO21" s="55"/>
      <c r="KPP21" s="55"/>
      <c r="KPQ21" s="55"/>
      <c r="KPR21" s="55"/>
      <c r="KPS21" s="55"/>
      <c r="KPT21" s="55"/>
      <c r="KPU21" s="55"/>
      <c r="KPV21" s="55"/>
      <c r="KPW21" s="55"/>
      <c r="KPX21" s="55"/>
      <c r="KPY21" s="55"/>
      <c r="KPZ21" s="55"/>
      <c r="KQA21" s="55"/>
      <c r="KQB21" s="55"/>
      <c r="KQC21" s="55"/>
      <c r="KQD21" s="55"/>
      <c r="KQE21" s="55"/>
      <c r="KQF21" s="55"/>
      <c r="KQG21" s="55"/>
      <c r="KQH21" s="55"/>
      <c r="KQI21" s="55"/>
      <c r="KQJ21" s="55"/>
      <c r="KQK21" s="55"/>
      <c r="KQL21" s="55"/>
      <c r="KQM21" s="55"/>
      <c r="KQN21" s="55"/>
      <c r="KQO21" s="55"/>
      <c r="KQP21" s="55"/>
      <c r="KQQ21" s="55"/>
      <c r="KQR21" s="55"/>
      <c r="KQS21" s="55"/>
      <c r="KQT21" s="55"/>
      <c r="KQU21" s="55"/>
      <c r="KQV21" s="55"/>
      <c r="KQW21" s="55"/>
      <c r="KQX21" s="55"/>
      <c r="KQY21" s="55"/>
      <c r="KQZ21" s="55"/>
      <c r="KRA21" s="55"/>
      <c r="KRB21" s="55"/>
      <c r="KRC21" s="55"/>
      <c r="KRD21" s="55"/>
      <c r="KRE21" s="55"/>
      <c r="KRF21" s="55"/>
      <c r="KRG21" s="55"/>
      <c r="KRH21" s="55"/>
      <c r="KRI21" s="55"/>
      <c r="KRJ21" s="55"/>
      <c r="KRK21" s="55"/>
      <c r="KRL21" s="55"/>
      <c r="KRM21" s="55"/>
      <c r="KRN21" s="55"/>
      <c r="KRO21" s="55"/>
      <c r="KRP21" s="55"/>
      <c r="KRQ21" s="55"/>
      <c r="KRR21" s="55"/>
      <c r="KRS21" s="55"/>
      <c r="KRT21" s="55"/>
      <c r="KRU21" s="55"/>
      <c r="KRV21" s="55"/>
      <c r="KRW21" s="55"/>
      <c r="KRX21" s="55"/>
      <c r="KRY21" s="55"/>
      <c r="KRZ21" s="55"/>
      <c r="KSA21" s="55"/>
      <c r="KSB21" s="55"/>
      <c r="KSC21" s="55"/>
      <c r="KSD21" s="55"/>
      <c r="KSE21" s="55"/>
      <c r="KSF21" s="55"/>
      <c r="KSG21" s="55"/>
      <c r="KSH21" s="55"/>
      <c r="KSI21" s="55"/>
      <c r="KSJ21" s="55"/>
      <c r="KSK21" s="55"/>
      <c r="KSL21" s="55"/>
      <c r="KSM21" s="55"/>
      <c r="KSN21" s="55"/>
      <c r="KSO21" s="55"/>
      <c r="KSP21" s="55"/>
      <c r="KSQ21" s="55"/>
      <c r="KSR21" s="55"/>
      <c r="KSS21" s="55"/>
      <c r="KST21" s="55"/>
      <c r="KSU21" s="55"/>
      <c r="KSV21" s="55"/>
      <c r="KSW21" s="55"/>
      <c r="KSX21" s="55"/>
      <c r="KSY21" s="55"/>
      <c r="KSZ21" s="55"/>
      <c r="KTA21" s="55"/>
      <c r="KTB21" s="55"/>
      <c r="KTC21" s="55"/>
      <c r="KTD21" s="55"/>
      <c r="KTE21" s="55"/>
      <c r="KTF21" s="55"/>
      <c r="KTG21" s="55"/>
      <c r="KTH21" s="55"/>
      <c r="KTI21" s="55"/>
      <c r="KTJ21" s="55"/>
      <c r="KTK21" s="55"/>
      <c r="KTL21" s="55"/>
      <c r="KTM21" s="55"/>
      <c r="KTN21" s="55"/>
      <c r="KTO21" s="55"/>
      <c r="KTP21" s="55"/>
      <c r="KTQ21" s="55"/>
      <c r="KTR21" s="55"/>
      <c r="KTS21" s="55"/>
      <c r="KTT21" s="55"/>
      <c r="KTU21" s="55"/>
      <c r="KTV21" s="55"/>
      <c r="KTW21" s="55"/>
      <c r="KTX21" s="55"/>
      <c r="KTY21" s="55"/>
      <c r="KTZ21" s="55"/>
      <c r="KUA21" s="55"/>
      <c r="KUB21" s="55"/>
      <c r="KUC21" s="55"/>
      <c r="KUD21" s="55"/>
      <c r="KUE21" s="55"/>
      <c r="KUF21" s="55"/>
      <c r="KUG21" s="55"/>
      <c r="KUH21" s="55"/>
      <c r="KUI21" s="55"/>
      <c r="KUJ21" s="55"/>
      <c r="KUK21" s="55"/>
      <c r="KUL21" s="55"/>
      <c r="KUM21" s="55"/>
      <c r="KUN21" s="55"/>
      <c r="KUO21" s="55"/>
      <c r="KUP21" s="55"/>
      <c r="KUQ21" s="55"/>
      <c r="KUR21" s="55"/>
      <c r="KUS21" s="55"/>
      <c r="KUT21" s="55"/>
      <c r="KUU21" s="55"/>
      <c r="KUV21" s="55"/>
      <c r="KUW21" s="55"/>
      <c r="KUX21" s="55"/>
      <c r="KUY21" s="55"/>
      <c r="KUZ21" s="55"/>
      <c r="KVA21" s="55"/>
      <c r="KVB21" s="55"/>
      <c r="KVC21" s="55"/>
      <c r="KVD21" s="55"/>
      <c r="KVE21" s="55"/>
      <c r="KVF21" s="55"/>
      <c r="KVG21" s="55"/>
      <c r="KVH21" s="55"/>
      <c r="KVI21" s="55"/>
      <c r="KVJ21" s="55"/>
      <c r="KVK21" s="55"/>
      <c r="KVL21" s="55"/>
      <c r="KVM21" s="55"/>
      <c r="KVN21" s="55"/>
      <c r="KVO21" s="55"/>
      <c r="KVP21" s="55"/>
      <c r="KVQ21" s="55"/>
      <c r="KVR21" s="55"/>
      <c r="KVS21" s="55"/>
      <c r="KVT21" s="55"/>
      <c r="KVU21" s="55"/>
      <c r="KVV21" s="55"/>
      <c r="KVW21" s="55"/>
      <c r="KVX21" s="55"/>
      <c r="KVY21" s="55"/>
      <c r="KVZ21" s="55"/>
      <c r="KWA21" s="55"/>
      <c r="KWB21" s="55"/>
      <c r="KWC21" s="55"/>
      <c r="KWD21" s="55"/>
      <c r="KWE21" s="55"/>
      <c r="KWF21" s="55"/>
      <c r="KWG21" s="55"/>
      <c r="KWH21" s="55"/>
      <c r="KWI21" s="55"/>
      <c r="KWJ21" s="55"/>
      <c r="KWK21" s="55"/>
      <c r="KWL21" s="55"/>
      <c r="KWM21" s="55"/>
      <c r="KWN21" s="55"/>
      <c r="KWO21" s="55"/>
      <c r="KWP21" s="55"/>
      <c r="KWQ21" s="55"/>
      <c r="KWR21" s="55"/>
      <c r="KWS21" s="55"/>
      <c r="KWT21" s="55"/>
      <c r="KWU21" s="55"/>
      <c r="KWV21" s="55"/>
      <c r="KWW21" s="55"/>
      <c r="KWX21" s="55"/>
      <c r="KWY21" s="55"/>
      <c r="KWZ21" s="55"/>
      <c r="KXA21" s="55"/>
      <c r="KXB21" s="55"/>
      <c r="KXC21" s="55"/>
      <c r="KXD21" s="55"/>
      <c r="KXE21" s="55"/>
      <c r="KXF21" s="55"/>
      <c r="KXG21" s="55"/>
      <c r="KXH21" s="55"/>
      <c r="KXI21" s="55"/>
      <c r="KXJ21" s="55"/>
      <c r="KXK21" s="55"/>
      <c r="KXL21" s="55"/>
      <c r="KXM21" s="55"/>
      <c r="KXN21" s="55"/>
      <c r="KXO21" s="55"/>
      <c r="KXP21" s="55"/>
      <c r="KXQ21" s="55"/>
      <c r="KXR21" s="55"/>
      <c r="KXS21" s="55"/>
      <c r="KXT21" s="55"/>
      <c r="KXU21" s="55"/>
      <c r="KXV21" s="55"/>
      <c r="KXW21" s="55"/>
      <c r="KXX21" s="55"/>
      <c r="KXY21" s="55"/>
      <c r="KXZ21" s="55"/>
      <c r="KYA21" s="55"/>
      <c r="KYB21" s="55"/>
      <c r="KYC21" s="55"/>
      <c r="KYD21" s="55"/>
      <c r="KYE21" s="55"/>
      <c r="KYF21" s="55"/>
      <c r="KYG21" s="55"/>
      <c r="KYH21" s="55"/>
      <c r="KYI21" s="55"/>
      <c r="KYJ21" s="55"/>
      <c r="KYK21" s="55"/>
      <c r="KYL21" s="55"/>
      <c r="KYM21" s="55"/>
      <c r="KYN21" s="55"/>
      <c r="KYO21" s="55"/>
      <c r="KYP21" s="55"/>
      <c r="KYQ21" s="55"/>
      <c r="KYR21" s="55"/>
      <c r="KYS21" s="55"/>
      <c r="KYT21" s="55"/>
      <c r="KYU21" s="55"/>
      <c r="KYV21" s="55"/>
      <c r="KYW21" s="55"/>
      <c r="KYX21" s="55"/>
      <c r="KYY21" s="55"/>
      <c r="KYZ21" s="55"/>
      <c r="KZA21" s="55"/>
      <c r="KZB21" s="55"/>
      <c r="KZC21" s="55"/>
      <c r="KZD21" s="55"/>
      <c r="KZE21" s="55"/>
      <c r="KZF21" s="55"/>
      <c r="KZG21" s="55"/>
      <c r="KZH21" s="55"/>
      <c r="KZI21" s="55"/>
      <c r="KZJ21" s="55"/>
      <c r="KZK21" s="55"/>
      <c r="KZL21" s="55"/>
      <c r="KZM21" s="55"/>
      <c r="KZN21" s="55"/>
      <c r="KZO21" s="55"/>
      <c r="KZP21" s="55"/>
      <c r="KZQ21" s="55"/>
      <c r="KZR21" s="55"/>
      <c r="KZS21" s="55"/>
      <c r="KZT21" s="55"/>
      <c r="KZU21" s="55"/>
      <c r="KZV21" s="55"/>
      <c r="KZW21" s="55"/>
      <c r="KZX21" s="55"/>
      <c r="KZY21" s="55"/>
      <c r="KZZ21" s="55"/>
      <c r="LAA21" s="55"/>
      <c r="LAB21" s="55"/>
      <c r="LAC21" s="55"/>
      <c r="LAD21" s="55"/>
      <c r="LAE21" s="55"/>
      <c r="LAF21" s="55"/>
      <c r="LAG21" s="55"/>
      <c r="LAH21" s="55"/>
      <c r="LAI21" s="55"/>
      <c r="LAJ21" s="55"/>
      <c r="LAK21" s="55"/>
      <c r="LAL21" s="55"/>
      <c r="LAM21" s="55"/>
      <c r="LAN21" s="55"/>
      <c r="LAO21" s="55"/>
      <c r="LAP21" s="55"/>
      <c r="LAQ21" s="55"/>
      <c r="LAR21" s="55"/>
      <c r="LAS21" s="55"/>
      <c r="LAT21" s="55"/>
      <c r="LAU21" s="55"/>
      <c r="LAV21" s="55"/>
      <c r="LAW21" s="55"/>
      <c r="LAX21" s="55"/>
      <c r="LAY21" s="55"/>
      <c r="LAZ21" s="55"/>
      <c r="LBA21" s="55"/>
      <c r="LBB21" s="55"/>
      <c r="LBC21" s="55"/>
      <c r="LBD21" s="55"/>
      <c r="LBE21" s="55"/>
      <c r="LBF21" s="55"/>
      <c r="LBG21" s="55"/>
      <c r="LBH21" s="55"/>
      <c r="LBI21" s="55"/>
      <c r="LBJ21" s="55"/>
      <c r="LBK21" s="55"/>
      <c r="LBL21" s="55"/>
      <c r="LBM21" s="55"/>
      <c r="LBN21" s="55"/>
      <c r="LBO21" s="55"/>
      <c r="LBP21" s="55"/>
      <c r="LBQ21" s="55"/>
      <c r="LBR21" s="55"/>
      <c r="LBS21" s="55"/>
      <c r="LBT21" s="55"/>
      <c r="LBU21" s="55"/>
      <c r="LBV21" s="55"/>
      <c r="LBW21" s="55"/>
      <c r="LBX21" s="55"/>
      <c r="LBY21" s="55"/>
      <c r="LBZ21" s="55"/>
      <c r="LCA21" s="55"/>
      <c r="LCB21" s="55"/>
      <c r="LCC21" s="55"/>
      <c r="LCD21" s="55"/>
      <c r="LCE21" s="55"/>
      <c r="LCF21" s="55"/>
      <c r="LCG21" s="55"/>
      <c r="LCH21" s="55"/>
      <c r="LCI21" s="55"/>
      <c r="LCJ21" s="55"/>
      <c r="LCK21" s="55"/>
      <c r="LCL21" s="55"/>
      <c r="LCM21" s="55"/>
      <c r="LCN21" s="55"/>
      <c r="LCO21" s="55"/>
      <c r="LCP21" s="55"/>
      <c r="LCQ21" s="55"/>
      <c r="LCR21" s="55"/>
      <c r="LCS21" s="55"/>
      <c r="LCT21" s="55"/>
      <c r="LCU21" s="55"/>
      <c r="LCV21" s="55"/>
      <c r="LCW21" s="55"/>
      <c r="LCX21" s="55"/>
      <c r="LCY21" s="55"/>
      <c r="LCZ21" s="55"/>
      <c r="LDA21" s="55"/>
      <c r="LDB21" s="55"/>
      <c r="LDC21" s="55"/>
      <c r="LDD21" s="55"/>
      <c r="LDE21" s="55"/>
      <c r="LDF21" s="55"/>
      <c r="LDG21" s="55"/>
      <c r="LDH21" s="55"/>
      <c r="LDI21" s="55"/>
      <c r="LDJ21" s="55"/>
      <c r="LDK21" s="55"/>
      <c r="LDL21" s="55"/>
      <c r="LDM21" s="55"/>
      <c r="LDN21" s="55"/>
      <c r="LDO21" s="55"/>
      <c r="LDP21" s="55"/>
      <c r="LDQ21" s="55"/>
      <c r="LDR21" s="55"/>
      <c r="LDS21" s="55"/>
      <c r="LDT21" s="55"/>
      <c r="LDU21" s="55"/>
      <c r="LDV21" s="55"/>
      <c r="LDW21" s="55"/>
      <c r="LDX21" s="55"/>
      <c r="LDY21" s="55"/>
      <c r="LDZ21" s="55"/>
      <c r="LEA21" s="55"/>
      <c r="LEB21" s="55"/>
      <c r="LEC21" s="55"/>
      <c r="LED21" s="55"/>
      <c r="LEE21" s="55"/>
      <c r="LEF21" s="55"/>
      <c r="LEG21" s="55"/>
      <c r="LEH21" s="55"/>
      <c r="LEI21" s="55"/>
      <c r="LEJ21" s="55"/>
      <c r="LEK21" s="55"/>
      <c r="LEL21" s="55"/>
      <c r="LEM21" s="55"/>
      <c r="LEN21" s="55"/>
      <c r="LEO21" s="55"/>
      <c r="LEP21" s="55"/>
      <c r="LEQ21" s="55"/>
      <c r="LER21" s="55"/>
      <c r="LES21" s="55"/>
      <c r="LET21" s="55"/>
      <c r="LEU21" s="55"/>
      <c r="LEV21" s="55"/>
      <c r="LEW21" s="55"/>
      <c r="LEX21" s="55"/>
      <c r="LEY21" s="55"/>
      <c r="LEZ21" s="55"/>
      <c r="LFA21" s="55"/>
      <c r="LFB21" s="55"/>
      <c r="LFC21" s="55"/>
      <c r="LFD21" s="55"/>
      <c r="LFE21" s="55"/>
      <c r="LFF21" s="55"/>
      <c r="LFG21" s="55"/>
      <c r="LFH21" s="55"/>
      <c r="LFI21" s="55"/>
      <c r="LFJ21" s="55"/>
      <c r="LFK21" s="55"/>
      <c r="LFL21" s="55"/>
      <c r="LFM21" s="55"/>
      <c r="LFN21" s="55"/>
      <c r="LFO21" s="55"/>
      <c r="LFP21" s="55"/>
      <c r="LFQ21" s="55"/>
      <c r="LFR21" s="55"/>
      <c r="LFS21" s="55"/>
      <c r="LFT21" s="55"/>
      <c r="LFU21" s="55"/>
      <c r="LFV21" s="55"/>
      <c r="LFW21" s="55"/>
      <c r="LFX21" s="55"/>
      <c r="LFY21" s="55"/>
      <c r="LFZ21" s="55"/>
      <c r="LGA21" s="55"/>
      <c r="LGB21" s="55"/>
      <c r="LGC21" s="55"/>
      <c r="LGD21" s="55"/>
      <c r="LGE21" s="55"/>
      <c r="LGF21" s="55"/>
      <c r="LGG21" s="55"/>
      <c r="LGH21" s="55"/>
      <c r="LGI21" s="55"/>
      <c r="LGJ21" s="55"/>
      <c r="LGK21" s="55"/>
      <c r="LGL21" s="55"/>
      <c r="LGM21" s="55"/>
      <c r="LGN21" s="55"/>
      <c r="LGO21" s="55"/>
      <c r="LGP21" s="55"/>
      <c r="LGQ21" s="55"/>
      <c r="LGR21" s="55"/>
      <c r="LGS21" s="55"/>
      <c r="LGT21" s="55"/>
      <c r="LGU21" s="55"/>
      <c r="LGV21" s="55"/>
      <c r="LGW21" s="55"/>
      <c r="LGX21" s="55"/>
      <c r="LGY21" s="55"/>
      <c r="LGZ21" s="55"/>
      <c r="LHA21" s="55"/>
      <c r="LHB21" s="55"/>
      <c r="LHC21" s="55"/>
      <c r="LHD21" s="55"/>
      <c r="LHE21" s="55"/>
      <c r="LHF21" s="55"/>
      <c r="LHG21" s="55"/>
      <c r="LHH21" s="55"/>
      <c r="LHI21" s="55"/>
      <c r="LHJ21" s="55"/>
      <c r="LHK21" s="55"/>
      <c r="LHL21" s="55"/>
      <c r="LHM21" s="55"/>
      <c r="LHN21" s="55"/>
      <c r="LHO21" s="55"/>
      <c r="LHP21" s="55"/>
      <c r="LHQ21" s="55"/>
      <c r="LHR21" s="55"/>
      <c r="LHS21" s="55"/>
      <c r="LHT21" s="55"/>
      <c r="LHU21" s="55"/>
      <c r="LHV21" s="55"/>
      <c r="LHW21" s="55"/>
      <c r="LHX21" s="55"/>
      <c r="LHY21" s="55"/>
      <c r="LHZ21" s="55"/>
      <c r="LIA21" s="55"/>
      <c r="LIB21" s="55"/>
      <c r="LIC21" s="55"/>
      <c r="LID21" s="55"/>
      <c r="LIE21" s="55"/>
      <c r="LIF21" s="55"/>
      <c r="LIG21" s="55"/>
      <c r="LIH21" s="55"/>
      <c r="LII21" s="55"/>
      <c r="LIJ21" s="55"/>
      <c r="LIK21" s="55"/>
      <c r="LIL21" s="55"/>
      <c r="LIM21" s="55"/>
      <c r="LIN21" s="55"/>
      <c r="LIO21" s="55"/>
      <c r="LIP21" s="55"/>
      <c r="LIQ21" s="55"/>
      <c r="LIR21" s="55"/>
      <c r="LIS21" s="55"/>
      <c r="LIT21" s="55"/>
      <c r="LIU21" s="55"/>
      <c r="LIV21" s="55"/>
      <c r="LIW21" s="55"/>
      <c r="LIX21" s="55"/>
      <c r="LIY21" s="55"/>
      <c r="LIZ21" s="55"/>
      <c r="LJA21" s="55"/>
      <c r="LJB21" s="55"/>
      <c r="LJC21" s="55"/>
      <c r="LJD21" s="55"/>
      <c r="LJE21" s="55"/>
      <c r="LJF21" s="55"/>
      <c r="LJG21" s="55"/>
      <c r="LJH21" s="55"/>
      <c r="LJI21" s="55"/>
      <c r="LJJ21" s="55"/>
      <c r="LJK21" s="55"/>
      <c r="LJL21" s="55"/>
      <c r="LJM21" s="55"/>
      <c r="LJN21" s="55"/>
      <c r="LJO21" s="55"/>
      <c r="LJP21" s="55"/>
      <c r="LJQ21" s="55"/>
      <c r="LJR21" s="55"/>
      <c r="LJS21" s="55"/>
      <c r="LJT21" s="55"/>
      <c r="LJU21" s="55"/>
      <c r="LJV21" s="55"/>
      <c r="LJW21" s="55"/>
      <c r="LJX21" s="55"/>
      <c r="LJY21" s="55"/>
      <c r="LJZ21" s="55"/>
      <c r="LKA21" s="55"/>
      <c r="LKB21" s="55"/>
      <c r="LKC21" s="55"/>
      <c r="LKD21" s="55"/>
      <c r="LKE21" s="55"/>
      <c r="LKF21" s="55"/>
      <c r="LKG21" s="55"/>
      <c r="LKH21" s="55"/>
      <c r="LKI21" s="55"/>
      <c r="LKJ21" s="55"/>
      <c r="LKK21" s="55"/>
      <c r="LKL21" s="55"/>
      <c r="LKM21" s="55"/>
      <c r="LKN21" s="55"/>
      <c r="LKO21" s="55"/>
      <c r="LKP21" s="55"/>
      <c r="LKQ21" s="55"/>
      <c r="LKR21" s="55"/>
      <c r="LKS21" s="55"/>
      <c r="LKT21" s="55"/>
      <c r="LKU21" s="55"/>
      <c r="LKV21" s="55"/>
      <c r="LKW21" s="55"/>
      <c r="LKX21" s="55"/>
      <c r="LKY21" s="55"/>
      <c r="LKZ21" s="55"/>
      <c r="LLA21" s="55"/>
      <c r="LLB21" s="55"/>
      <c r="LLC21" s="55"/>
      <c r="LLD21" s="55"/>
      <c r="LLE21" s="55"/>
      <c r="LLF21" s="55"/>
      <c r="LLG21" s="55"/>
      <c r="LLH21" s="55"/>
      <c r="LLI21" s="55"/>
      <c r="LLJ21" s="55"/>
      <c r="LLK21" s="55"/>
      <c r="LLL21" s="55"/>
      <c r="LLM21" s="55"/>
      <c r="LLN21" s="55"/>
      <c r="LLO21" s="55"/>
      <c r="LLP21" s="55"/>
      <c r="LLQ21" s="55"/>
      <c r="LLR21" s="55"/>
      <c r="LLS21" s="55"/>
      <c r="LLT21" s="55"/>
      <c r="LLU21" s="55"/>
      <c r="LLV21" s="55"/>
      <c r="LLW21" s="55"/>
      <c r="LLX21" s="55"/>
      <c r="LLY21" s="55"/>
      <c r="LLZ21" s="55"/>
      <c r="LMA21" s="55"/>
      <c r="LMB21" s="55"/>
      <c r="LMC21" s="55"/>
      <c r="LMD21" s="55"/>
      <c r="LME21" s="55"/>
      <c r="LMF21" s="55"/>
      <c r="LMG21" s="55"/>
      <c r="LMH21" s="55"/>
      <c r="LMI21" s="55"/>
      <c r="LMJ21" s="55"/>
      <c r="LMK21" s="55"/>
      <c r="LML21" s="55"/>
      <c r="LMM21" s="55"/>
      <c r="LMN21" s="55"/>
      <c r="LMO21" s="55"/>
      <c r="LMP21" s="55"/>
      <c r="LMQ21" s="55"/>
      <c r="LMR21" s="55"/>
      <c r="LMS21" s="55"/>
      <c r="LMT21" s="55"/>
      <c r="LMU21" s="55"/>
      <c r="LMV21" s="55"/>
      <c r="LMW21" s="55"/>
      <c r="LMX21" s="55"/>
      <c r="LMY21" s="55"/>
      <c r="LMZ21" s="55"/>
      <c r="LNA21" s="55"/>
      <c r="LNB21" s="55"/>
      <c r="LNC21" s="55"/>
      <c r="LND21" s="55"/>
      <c r="LNE21" s="55"/>
      <c r="LNF21" s="55"/>
      <c r="LNG21" s="55"/>
      <c r="LNH21" s="55"/>
      <c r="LNI21" s="55"/>
      <c r="LNJ21" s="55"/>
      <c r="LNK21" s="55"/>
      <c r="LNL21" s="55"/>
      <c r="LNM21" s="55"/>
      <c r="LNN21" s="55"/>
      <c r="LNO21" s="55"/>
      <c r="LNP21" s="55"/>
      <c r="LNQ21" s="55"/>
      <c r="LNR21" s="55"/>
      <c r="LNS21" s="55"/>
      <c r="LNT21" s="55"/>
      <c r="LNU21" s="55"/>
      <c r="LNV21" s="55"/>
      <c r="LNW21" s="55"/>
      <c r="LNX21" s="55"/>
      <c r="LNY21" s="55"/>
      <c r="LNZ21" s="55"/>
      <c r="LOA21" s="55"/>
      <c r="LOB21" s="55"/>
      <c r="LOC21" s="55"/>
      <c r="LOD21" s="55"/>
      <c r="LOE21" s="55"/>
      <c r="LOF21" s="55"/>
      <c r="LOG21" s="55"/>
      <c r="LOH21" s="55"/>
      <c r="LOI21" s="55"/>
      <c r="LOJ21" s="55"/>
      <c r="LOK21" s="55"/>
      <c r="LOL21" s="55"/>
      <c r="LOM21" s="55"/>
      <c r="LON21" s="55"/>
      <c r="LOO21" s="55"/>
      <c r="LOP21" s="55"/>
      <c r="LOQ21" s="55"/>
      <c r="LOR21" s="55"/>
      <c r="LOS21" s="55"/>
      <c r="LOT21" s="55"/>
      <c r="LOU21" s="55"/>
      <c r="LOV21" s="55"/>
      <c r="LOW21" s="55"/>
      <c r="LOX21" s="55"/>
      <c r="LOY21" s="55"/>
      <c r="LOZ21" s="55"/>
      <c r="LPA21" s="55"/>
      <c r="LPB21" s="55"/>
      <c r="LPC21" s="55"/>
      <c r="LPD21" s="55"/>
      <c r="LPE21" s="55"/>
      <c r="LPF21" s="55"/>
      <c r="LPG21" s="55"/>
      <c r="LPH21" s="55"/>
      <c r="LPI21" s="55"/>
      <c r="LPJ21" s="55"/>
      <c r="LPK21" s="55"/>
      <c r="LPL21" s="55"/>
      <c r="LPM21" s="55"/>
      <c r="LPN21" s="55"/>
      <c r="LPO21" s="55"/>
      <c r="LPP21" s="55"/>
      <c r="LPQ21" s="55"/>
      <c r="LPR21" s="55"/>
      <c r="LPS21" s="55"/>
      <c r="LPT21" s="55"/>
      <c r="LPU21" s="55"/>
      <c r="LPV21" s="55"/>
      <c r="LPW21" s="55"/>
      <c r="LPX21" s="55"/>
      <c r="LPY21" s="55"/>
      <c r="LPZ21" s="55"/>
      <c r="LQA21" s="55"/>
      <c r="LQB21" s="55"/>
      <c r="LQC21" s="55"/>
      <c r="LQD21" s="55"/>
      <c r="LQE21" s="55"/>
      <c r="LQF21" s="55"/>
      <c r="LQG21" s="55"/>
      <c r="LQH21" s="55"/>
      <c r="LQI21" s="55"/>
      <c r="LQJ21" s="55"/>
      <c r="LQK21" s="55"/>
      <c r="LQL21" s="55"/>
      <c r="LQM21" s="55"/>
      <c r="LQN21" s="55"/>
      <c r="LQO21" s="55"/>
      <c r="LQP21" s="55"/>
      <c r="LQQ21" s="55"/>
      <c r="LQR21" s="55"/>
      <c r="LQS21" s="55"/>
      <c r="LQT21" s="55"/>
      <c r="LQU21" s="55"/>
      <c r="LQV21" s="55"/>
      <c r="LQW21" s="55"/>
      <c r="LQX21" s="55"/>
      <c r="LQY21" s="55"/>
      <c r="LQZ21" s="55"/>
      <c r="LRA21" s="55"/>
      <c r="LRB21" s="55"/>
      <c r="LRC21" s="55"/>
      <c r="LRD21" s="55"/>
      <c r="LRE21" s="55"/>
      <c r="LRF21" s="55"/>
      <c r="LRG21" s="55"/>
      <c r="LRH21" s="55"/>
      <c r="LRI21" s="55"/>
      <c r="LRJ21" s="55"/>
      <c r="LRK21" s="55"/>
      <c r="LRL21" s="55"/>
      <c r="LRM21" s="55"/>
      <c r="LRN21" s="55"/>
      <c r="LRO21" s="55"/>
      <c r="LRP21" s="55"/>
      <c r="LRQ21" s="55"/>
      <c r="LRR21" s="55"/>
      <c r="LRS21" s="55"/>
      <c r="LRT21" s="55"/>
      <c r="LRU21" s="55"/>
      <c r="LRV21" s="55"/>
      <c r="LRW21" s="55"/>
      <c r="LRX21" s="55"/>
      <c r="LRY21" s="55"/>
      <c r="LRZ21" s="55"/>
      <c r="LSA21" s="55"/>
      <c r="LSB21" s="55"/>
      <c r="LSC21" s="55"/>
      <c r="LSD21" s="55"/>
      <c r="LSE21" s="55"/>
      <c r="LSF21" s="55"/>
      <c r="LSG21" s="55"/>
      <c r="LSH21" s="55"/>
      <c r="LSI21" s="55"/>
      <c r="LSJ21" s="55"/>
      <c r="LSK21" s="55"/>
      <c r="LSL21" s="55"/>
      <c r="LSM21" s="55"/>
      <c r="LSN21" s="55"/>
      <c r="LSO21" s="55"/>
      <c r="LSP21" s="55"/>
      <c r="LSQ21" s="55"/>
      <c r="LSR21" s="55"/>
      <c r="LSS21" s="55"/>
      <c r="LST21" s="55"/>
      <c r="LSU21" s="55"/>
      <c r="LSV21" s="55"/>
      <c r="LSW21" s="55"/>
      <c r="LSX21" s="55"/>
      <c r="LSY21" s="55"/>
      <c r="LSZ21" s="55"/>
      <c r="LTA21" s="55"/>
      <c r="LTB21" s="55"/>
      <c r="LTC21" s="55"/>
      <c r="LTD21" s="55"/>
      <c r="LTE21" s="55"/>
      <c r="LTF21" s="55"/>
      <c r="LTG21" s="55"/>
      <c r="LTH21" s="55"/>
      <c r="LTI21" s="55"/>
      <c r="LTJ21" s="55"/>
      <c r="LTK21" s="55"/>
      <c r="LTL21" s="55"/>
      <c r="LTM21" s="55"/>
      <c r="LTN21" s="55"/>
      <c r="LTO21" s="55"/>
      <c r="LTP21" s="55"/>
      <c r="LTQ21" s="55"/>
      <c r="LTR21" s="55"/>
      <c r="LTS21" s="55"/>
      <c r="LTT21" s="55"/>
      <c r="LTU21" s="55"/>
      <c r="LTV21" s="55"/>
      <c r="LTW21" s="55"/>
      <c r="LTX21" s="55"/>
      <c r="LTY21" s="55"/>
      <c r="LTZ21" s="55"/>
      <c r="LUA21" s="55"/>
      <c r="LUB21" s="55"/>
      <c r="LUC21" s="55"/>
      <c r="LUD21" s="55"/>
      <c r="LUE21" s="55"/>
      <c r="LUF21" s="55"/>
      <c r="LUG21" s="55"/>
      <c r="LUH21" s="55"/>
      <c r="LUI21" s="55"/>
      <c r="LUJ21" s="55"/>
      <c r="LUK21" s="55"/>
      <c r="LUL21" s="55"/>
      <c r="LUM21" s="55"/>
      <c r="LUN21" s="55"/>
      <c r="LUO21" s="55"/>
      <c r="LUP21" s="55"/>
      <c r="LUQ21" s="55"/>
      <c r="LUR21" s="55"/>
      <c r="LUS21" s="55"/>
      <c r="LUT21" s="55"/>
      <c r="LUU21" s="55"/>
      <c r="LUV21" s="55"/>
      <c r="LUW21" s="55"/>
      <c r="LUX21" s="55"/>
      <c r="LUY21" s="55"/>
      <c r="LUZ21" s="55"/>
      <c r="LVA21" s="55"/>
      <c r="LVB21" s="55"/>
      <c r="LVC21" s="55"/>
      <c r="LVD21" s="55"/>
      <c r="LVE21" s="55"/>
      <c r="LVF21" s="55"/>
      <c r="LVG21" s="55"/>
      <c r="LVH21" s="55"/>
      <c r="LVI21" s="55"/>
      <c r="LVJ21" s="55"/>
      <c r="LVK21" s="55"/>
      <c r="LVL21" s="55"/>
      <c r="LVM21" s="55"/>
      <c r="LVN21" s="55"/>
      <c r="LVO21" s="55"/>
      <c r="LVP21" s="55"/>
      <c r="LVQ21" s="55"/>
      <c r="LVR21" s="55"/>
      <c r="LVS21" s="55"/>
      <c r="LVT21" s="55"/>
      <c r="LVU21" s="55"/>
      <c r="LVV21" s="55"/>
      <c r="LVW21" s="55"/>
      <c r="LVX21" s="55"/>
      <c r="LVY21" s="55"/>
      <c r="LVZ21" s="55"/>
      <c r="LWA21" s="55"/>
      <c r="LWB21" s="55"/>
      <c r="LWC21" s="55"/>
      <c r="LWD21" s="55"/>
      <c r="LWE21" s="55"/>
      <c r="LWF21" s="55"/>
      <c r="LWG21" s="55"/>
      <c r="LWH21" s="55"/>
      <c r="LWI21" s="55"/>
      <c r="LWJ21" s="55"/>
      <c r="LWK21" s="55"/>
      <c r="LWL21" s="55"/>
      <c r="LWM21" s="55"/>
      <c r="LWN21" s="55"/>
      <c r="LWO21" s="55"/>
      <c r="LWP21" s="55"/>
      <c r="LWQ21" s="55"/>
      <c r="LWR21" s="55"/>
      <c r="LWS21" s="55"/>
      <c r="LWT21" s="55"/>
      <c r="LWU21" s="55"/>
      <c r="LWV21" s="55"/>
      <c r="LWW21" s="55"/>
      <c r="LWX21" s="55"/>
      <c r="LWY21" s="55"/>
      <c r="LWZ21" s="55"/>
      <c r="LXA21" s="55"/>
      <c r="LXB21" s="55"/>
      <c r="LXC21" s="55"/>
      <c r="LXD21" s="55"/>
      <c r="LXE21" s="55"/>
      <c r="LXF21" s="55"/>
      <c r="LXG21" s="55"/>
      <c r="LXH21" s="55"/>
      <c r="LXI21" s="55"/>
      <c r="LXJ21" s="55"/>
      <c r="LXK21" s="55"/>
      <c r="LXL21" s="55"/>
      <c r="LXM21" s="55"/>
      <c r="LXN21" s="55"/>
      <c r="LXO21" s="55"/>
      <c r="LXP21" s="55"/>
      <c r="LXQ21" s="55"/>
      <c r="LXR21" s="55"/>
      <c r="LXS21" s="55"/>
      <c r="LXT21" s="55"/>
      <c r="LXU21" s="55"/>
      <c r="LXV21" s="55"/>
      <c r="LXW21" s="55"/>
      <c r="LXX21" s="55"/>
      <c r="LXY21" s="55"/>
      <c r="LXZ21" s="55"/>
      <c r="LYA21" s="55"/>
      <c r="LYB21" s="55"/>
      <c r="LYC21" s="55"/>
      <c r="LYD21" s="55"/>
      <c r="LYE21" s="55"/>
      <c r="LYF21" s="55"/>
      <c r="LYG21" s="55"/>
      <c r="LYH21" s="55"/>
      <c r="LYI21" s="55"/>
      <c r="LYJ21" s="55"/>
      <c r="LYK21" s="55"/>
      <c r="LYL21" s="55"/>
      <c r="LYM21" s="55"/>
      <c r="LYN21" s="55"/>
      <c r="LYO21" s="55"/>
      <c r="LYP21" s="55"/>
      <c r="LYQ21" s="55"/>
      <c r="LYR21" s="55"/>
      <c r="LYS21" s="55"/>
      <c r="LYT21" s="55"/>
      <c r="LYU21" s="55"/>
      <c r="LYV21" s="55"/>
      <c r="LYW21" s="55"/>
      <c r="LYX21" s="55"/>
      <c r="LYY21" s="55"/>
      <c r="LYZ21" s="55"/>
      <c r="LZA21" s="55"/>
      <c r="LZB21" s="55"/>
      <c r="LZC21" s="55"/>
      <c r="LZD21" s="55"/>
      <c r="LZE21" s="55"/>
      <c r="LZF21" s="55"/>
      <c r="LZG21" s="55"/>
      <c r="LZH21" s="55"/>
      <c r="LZI21" s="55"/>
      <c r="LZJ21" s="55"/>
      <c r="LZK21" s="55"/>
      <c r="LZL21" s="55"/>
      <c r="LZM21" s="55"/>
      <c r="LZN21" s="55"/>
      <c r="LZO21" s="55"/>
      <c r="LZP21" s="55"/>
      <c r="LZQ21" s="55"/>
      <c r="LZR21" s="55"/>
      <c r="LZS21" s="55"/>
      <c r="LZT21" s="55"/>
      <c r="LZU21" s="55"/>
      <c r="LZV21" s="55"/>
      <c r="LZW21" s="55"/>
      <c r="LZX21" s="55"/>
      <c r="LZY21" s="55"/>
      <c r="LZZ21" s="55"/>
      <c r="MAA21" s="55"/>
      <c r="MAB21" s="55"/>
      <c r="MAC21" s="55"/>
      <c r="MAD21" s="55"/>
      <c r="MAE21" s="55"/>
      <c r="MAF21" s="55"/>
      <c r="MAG21" s="55"/>
      <c r="MAH21" s="55"/>
      <c r="MAI21" s="55"/>
      <c r="MAJ21" s="55"/>
      <c r="MAK21" s="55"/>
      <c r="MAL21" s="55"/>
      <c r="MAM21" s="55"/>
      <c r="MAN21" s="55"/>
      <c r="MAO21" s="55"/>
      <c r="MAP21" s="55"/>
      <c r="MAQ21" s="55"/>
      <c r="MAR21" s="55"/>
      <c r="MAS21" s="55"/>
      <c r="MAT21" s="55"/>
      <c r="MAU21" s="55"/>
      <c r="MAV21" s="55"/>
      <c r="MAW21" s="55"/>
      <c r="MAX21" s="55"/>
      <c r="MAY21" s="55"/>
      <c r="MAZ21" s="55"/>
      <c r="MBA21" s="55"/>
      <c r="MBB21" s="55"/>
      <c r="MBC21" s="55"/>
      <c r="MBD21" s="55"/>
      <c r="MBE21" s="55"/>
      <c r="MBF21" s="55"/>
      <c r="MBG21" s="55"/>
      <c r="MBH21" s="55"/>
      <c r="MBI21" s="55"/>
      <c r="MBJ21" s="55"/>
      <c r="MBK21" s="55"/>
      <c r="MBL21" s="55"/>
      <c r="MBM21" s="55"/>
      <c r="MBN21" s="55"/>
      <c r="MBO21" s="55"/>
      <c r="MBP21" s="55"/>
      <c r="MBQ21" s="55"/>
      <c r="MBR21" s="55"/>
      <c r="MBS21" s="55"/>
      <c r="MBT21" s="55"/>
      <c r="MBU21" s="55"/>
      <c r="MBV21" s="55"/>
      <c r="MBW21" s="55"/>
      <c r="MBX21" s="55"/>
      <c r="MBY21" s="55"/>
      <c r="MBZ21" s="55"/>
      <c r="MCA21" s="55"/>
      <c r="MCB21" s="55"/>
      <c r="MCC21" s="55"/>
      <c r="MCD21" s="55"/>
      <c r="MCE21" s="55"/>
      <c r="MCF21" s="55"/>
      <c r="MCG21" s="55"/>
      <c r="MCH21" s="55"/>
      <c r="MCI21" s="55"/>
      <c r="MCJ21" s="55"/>
      <c r="MCK21" s="55"/>
      <c r="MCL21" s="55"/>
      <c r="MCM21" s="55"/>
      <c r="MCN21" s="55"/>
      <c r="MCO21" s="55"/>
      <c r="MCP21" s="55"/>
      <c r="MCQ21" s="55"/>
      <c r="MCR21" s="55"/>
      <c r="MCS21" s="55"/>
      <c r="MCT21" s="55"/>
      <c r="MCU21" s="55"/>
      <c r="MCV21" s="55"/>
      <c r="MCW21" s="55"/>
      <c r="MCX21" s="55"/>
      <c r="MCY21" s="55"/>
      <c r="MCZ21" s="55"/>
      <c r="MDA21" s="55"/>
      <c r="MDB21" s="55"/>
      <c r="MDC21" s="55"/>
      <c r="MDD21" s="55"/>
      <c r="MDE21" s="55"/>
      <c r="MDF21" s="55"/>
      <c r="MDG21" s="55"/>
      <c r="MDH21" s="55"/>
      <c r="MDI21" s="55"/>
      <c r="MDJ21" s="55"/>
      <c r="MDK21" s="55"/>
      <c r="MDL21" s="55"/>
      <c r="MDM21" s="55"/>
      <c r="MDN21" s="55"/>
      <c r="MDO21" s="55"/>
      <c r="MDP21" s="55"/>
      <c r="MDQ21" s="55"/>
      <c r="MDR21" s="55"/>
      <c r="MDS21" s="55"/>
      <c r="MDT21" s="55"/>
      <c r="MDU21" s="55"/>
      <c r="MDV21" s="55"/>
      <c r="MDW21" s="55"/>
      <c r="MDX21" s="55"/>
      <c r="MDY21" s="55"/>
      <c r="MDZ21" s="55"/>
      <c r="MEA21" s="55"/>
      <c r="MEB21" s="55"/>
      <c r="MEC21" s="55"/>
      <c r="MED21" s="55"/>
      <c r="MEE21" s="55"/>
      <c r="MEF21" s="55"/>
      <c r="MEG21" s="55"/>
      <c r="MEH21" s="55"/>
      <c r="MEI21" s="55"/>
      <c r="MEJ21" s="55"/>
      <c r="MEK21" s="55"/>
      <c r="MEL21" s="55"/>
      <c r="MEM21" s="55"/>
      <c r="MEN21" s="55"/>
      <c r="MEO21" s="55"/>
      <c r="MEP21" s="55"/>
      <c r="MEQ21" s="55"/>
      <c r="MER21" s="55"/>
      <c r="MES21" s="55"/>
      <c r="MET21" s="55"/>
      <c r="MEU21" s="55"/>
      <c r="MEV21" s="55"/>
      <c r="MEW21" s="55"/>
      <c r="MEX21" s="55"/>
      <c r="MEY21" s="55"/>
      <c r="MEZ21" s="55"/>
      <c r="MFA21" s="55"/>
      <c r="MFB21" s="55"/>
      <c r="MFC21" s="55"/>
      <c r="MFD21" s="55"/>
      <c r="MFE21" s="55"/>
      <c r="MFF21" s="55"/>
      <c r="MFG21" s="55"/>
      <c r="MFH21" s="55"/>
      <c r="MFI21" s="55"/>
      <c r="MFJ21" s="55"/>
      <c r="MFK21" s="55"/>
      <c r="MFL21" s="55"/>
      <c r="MFM21" s="55"/>
      <c r="MFN21" s="55"/>
      <c r="MFO21" s="55"/>
      <c r="MFP21" s="55"/>
      <c r="MFQ21" s="55"/>
      <c r="MFR21" s="55"/>
      <c r="MFS21" s="55"/>
      <c r="MFT21" s="55"/>
      <c r="MFU21" s="55"/>
      <c r="MFV21" s="55"/>
      <c r="MFW21" s="55"/>
      <c r="MFX21" s="55"/>
      <c r="MFY21" s="55"/>
      <c r="MFZ21" s="55"/>
      <c r="MGA21" s="55"/>
      <c r="MGB21" s="55"/>
      <c r="MGC21" s="55"/>
      <c r="MGD21" s="55"/>
      <c r="MGE21" s="55"/>
      <c r="MGF21" s="55"/>
      <c r="MGG21" s="55"/>
      <c r="MGH21" s="55"/>
      <c r="MGI21" s="55"/>
      <c r="MGJ21" s="55"/>
      <c r="MGK21" s="55"/>
      <c r="MGL21" s="55"/>
      <c r="MGM21" s="55"/>
      <c r="MGN21" s="55"/>
      <c r="MGO21" s="55"/>
      <c r="MGP21" s="55"/>
      <c r="MGQ21" s="55"/>
      <c r="MGR21" s="55"/>
      <c r="MGS21" s="55"/>
      <c r="MGT21" s="55"/>
      <c r="MGU21" s="55"/>
      <c r="MGV21" s="55"/>
      <c r="MGW21" s="55"/>
      <c r="MGX21" s="55"/>
      <c r="MGY21" s="55"/>
      <c r="MGZ21" s="55"/>
      <c r="MHA21" s="55"/>
      <c r="MHB21" s="55"/>
      <c r="MHC21" s="55"/>
      <c r="MHD21" s="55"/>
      <c r="MHE21" s="55"/>
      <c r="MHF21" s="55"/>
      <c r="MHG21" s="55"/>
      <c r="MHH21" s="55"/>
      <c r="MHI21" s="55"/>
      <c r="MHJ21" s="55"/>
      <c r="MHK21" s="55"/>
      <c r="MHL21" s="55"/>
      <c r="MHM21" s="55"/>
      <c r="MHN21" s="55"/>
      <c r="MHO21" s="55"/>
      <c r="MHP21" s="55"/>
      <c r="MHQ21" s="55"/>
      <c r="MHR21" s="55"/>
      <c r="MHS21" s="55"/>
      <c r="MHT21" s="55"/>
      <c r="MHU21" s="55"/>
      <c r="MHV21" s="55"/>
      <c r="MHW21" s="55"/>
      <c r="MHX21" s="55"/>
      <c r="MHY21" s="55"/>
      <c r="MHZ21" s="55"/>
      <c r="MIA21" s="55"/>
      <c r="MIB21" s="55"/>
      <c r="MIC21" s="55"/>
      <c r="MID21" s="55"/>
      <c r="MIE21" s="55"/>
      <c r="MIF21" s="55"/>
      <c r="MIG21" s="55"/>
      <c r="MIH21" s="55"/>
      <c r="MII21" s="55"/>
      <c r="MIJ21" s="55"/>
      <c r="MIK21" s="55"/>
      <c r="MIL21" s="55"/>
      <c r="MIM21" s="55"/>
      <c r="MIN21" s="55"/>
      <c r="MIO21" s="55"/>
      <c r="MIP21" s="55"/>
      <c r="MIQ21" s="55"/>
      <c r="MIR21" s="55"/>
      <c r="MIS21" s="55"/>
      <c r="MIT21" s="55"/>
      <c r="MIU21" s="55"/>
      <c r="MIV21" s="55"/>
      <c r="MIW21" s="55"/>
      <c r="MIX21" s="55"/>
      <c r="MIY21" s="55"/>
      <c r="MIZ21" s="55"/>
      <c r="MJA21" s="55"/>
      <c r="MJB21" s="55"/>
      <c r="MJC21" s="55"/>
      <c r="MJD21" s="55"/>
      <c r="MJE21" s="55"/>
      <c r="MJF21" s="55"/>
      <c r="MJG21" s="55"/>
      <c r="MJH21" s="55"/>
      <c r="MJI21" s="55"/>
      <c r="MJJ21" s="55"/>
      <c r="MJK21" s="55"/>
      <c r="MJL21" s="55"/>
      <c r="MJM21" s="55"/>
      <c r="MJN21" s="55"/>
      <c r="MJO21" s="55"/>
      <c r="MJP21" s="55"/>
      <c r="MJQ21" s="55"/>
      <c r="MJR21" s="55"/>
      <c r="MJS21" s="55"/>
      <c r="MJT21" s="55"/>
      <c r="MJU21" s="55"/>
      <c r="MJV21" s="55"/>
      <c r="MJW21" s="55"/>
      <c r="MJX21" s="55"/>
      <c r="MJY21" s="55"/>
      <c r="MJZ21" s="55"/>
      <c r="MKA21" s="55"/>
      <c r="MKB21" s="55"/>
      <c r="MKC21" s="55"/>
      <c r="MKD21" s="55"/>
      <c r="MKE21" s="55"/>
      <c r="MKF21" s="55"/>
      <c r="MKG21" s="55"/>
      <c r="MKH21" s="55"/>
      <c r="MKI21" s="55"/>
      <c r="MKJ21" s="55"/>
      <c r="MKK21" s="55"/>
      <c r="MKL21" s="55"/>
      <c r="MKM21" s="55"/>
      <c r="MKN21" s="55"/>
      <c r="MKO21" s="55"/>
      <c r="MKP21" s="55"/>
      <c r="MKQ21" s="55"/>
      <c r="MKR21" s="55"/>
      <c r="MKS21" s="55"/>
      <c r="MKT21" s="55"/>
      <c r="MKU21" s="55"/>
      <c r="MKV21" s="55"/>
      <c r="MKW21" s="55"/>
      <c r="MKX21" s="55"/>
      <c r="MKY21" s="55"/>
      <c r="MKZ21" s="55"/>
      <c r="MLA21" s="55"/>
      <c r="MLB21" s="55"/>
      <c r="MLC21" s="55"/>
      <c r="MLD21" s="55"/>
      <c r="MLE21" s="55"/>
      <c r="MLF21" s="55"/>
      <c r="MLG21" s="55"/>
      <c r="MLH21" s="55"/>
      <c r="MLI21" s="55"/>
      <c r="MLJ21" s="55"/>
      <c r="MLK21" s="55"/>
      <c r="MLL21" s="55"/>
      <c r="MLM21" s="55"/>
      <c r="MLN21" s="55"/>
      <c r="MLO21" s="55"/>
      <c r="MLP21" s="55"/>
      <c r="MLQ21" s="55"/>
      <c r="MLR21" s="55"/>
      <c r="MLS21" s="55"/>
      <c r="MLT21" s="55"/>
      <c r="MLU21" s="55"/>
      <c r="MLV21" s="55"/>
      <c r="MLW21" s="55"/>
      <c r="MLX21" s="55"/>
      <c r="MLY21" s="55"/>
      <c r="MLZ21" s="55"/>
      <c r="MMA21" s="55"/>
      <c r="MMB21" s="55"/>
      <c r="MMC21" s="55"/>
      <c r="MMD21" s="55"/>
      <c r="MME21" s="55"/>
      <c r="MMF21" s="55"/>
      <c r="MMG21" s="55"/>
      <c r="MMH21" s="55"/>
      <c r="MMI21" s="55"/>
      <c r="MMJ21" s="55"/>
      <c r="MMK21" s="55"/>
      <c r="MML21" s="55"/>
      <c r="MMM21" s="55"/>
      <c r="MMN21" s="55"/>
      <c r="MMO21" s="55"/>
      <c r="MMP21" s="55"/>
      <c r="MMQ21" s="55"/>
      <c r="MMR21" s="55"/>
      <c r="MMS21" s="55"/>
      <c r="MMT21" s="55"/>
      <c r="MMU21" s="55"/>
      <c r="MMV21" s="55"/>
      <c r="MMW21" s="55"/>
      <c r="MMX21" s="55"/>
      <c r="MMY21" s="55"/>
      <c r="MMZ21" s="55"/>
      <c r="MNA21" s="55"/>
      <c r="MNB21" s="55"/>
      <c r="MNC21" s="55"/>
      <c r="MND21" s="55"/>
      <c r="MNE21" s="55"/>
      <c r="MNF21" s="55"/>
      <c r="MNG21" s="55"/>
      <c r="MNH21" s="55"/>
      <c r="MNI21" s="55"/>
      <c r="MNJ21" s="55"/>
      <c r="MNK21" s="55"/>
      <c r="MNL21" s="55"/>
      <c r="MNM21" s="55"/>
      <c r="MNN21" s="55"/>
      <c r="MNO21" s="55"/>
      <c r="MNP21" s="55"/>
      <c r="MNQ21" s="55"/>
      <c r="MNR21" s="55"/>
      <c r="MNS21" s="55"/>
      <c r="MNT21" s="55"/>
      <c r="MNU21" s="55"/>
      <c r="MNV21" s="55"/>
      <c r="MNW21" s="55"/>
      <c r="MNX21" s="55"/>
      <c r="MNY21" s="55"/>
      <c r="MNZ21" s="55"/>
      <c r="MOA21" s="55"/>
      <c r="MOB21" s="55"/>
      <c r="MOC21" s="55"/>
      <c r="MOD21" s="55"/>
      <c r="MOE21" s="55"/>
      <c r="MOF21" s="55"/>
      <c r="MOG21" s="55"/>
      <c r="MOH21" s="55"/>
      <c r="MOI21" s="55"/>
      <c r="MOJ21" s="55"/>
      <c r="MOK21" s="55"/>
      <c r="MOL21" s="55"/>
      <c r="MOM21" s="55"/>
      <c r="MON21" s="55"/>
      <c r="MOO21" s="55"/>
      <c r="MOP21" s="55"/>
      <c r="MOQ21" s="55"/>
      <c r="MOR21" s="55"/>
      <c r="MOS21" s="55"/>
      <c r="MOT21" s="55"/>
      <c r="MOU21" s="55"/>
      <c r="MOV21" s="55"/>
      <c r="MOW21" s="55"/>
      <c r="MOX21" s="55"/>
      <c r="MOY21" s="55"/>
      <c r="MOZ21" s="55"/>
      <c r="MPA21" s="55"/>
      <c r="MPB21" s="55"/>
      <c r="MPC21" s="55"/>
      <c r="MPD21" s="55"/>
      <c r="MPE21" s="55"/>
      <c r="MPF21" s="55"/>
      <c r="MPG21" s="55"/>
      <c r="MPH21" s="55"/>
      <c r="MPI21" s="55"/>
      <c r="MPJ21" s="55"/>
      <c r="MPK21" s="55"/>
      <c r="MPL21" s="55"/>
      <c r="MPM21" s="55"/>
      <c r="MPN21" s="55"/>
      <c r="MPO21" s="55"/>
      <c r="MPP21" s="55"/>
      <c r="MPQ21" s="55"/>
      <c r="MPR21" s="55"/>
      <c r="MPS21" s="55"/>
      <c r="MPT21" s="55"/>
      <c r="MPU21" s="55"/>
      <c r="MPV21" s="55"/>
      <c r="MPW21" s="55"/>
      <c r="MPX21" s="55"/>
      <c r="MPY21" s="55"/>
      <c r="MPZ21" s="55"/>
      <c r="MQA21" s="55"/>
      <c r="MQB21" s="55"/>
      <c r="MQC21" s="55"/>
      <c r="MQD21" s="55"/>
      <c r="MQE21" s="55"/>
      <c r="MQF21" s="55"/>
      <c r="MQG21" s="55"/>
      <c r="MQH21" s="55"/>
      <c r="MQI21" s="55"/>
      <c r="MQJ21" s="55"/>
      <c r="MQK21" s="55"/>
      <c r="MQL21" s="55"/>
      <c r="MQM21" s="55"/>
      <c r="MQN21" s="55"/>
      <c r="MQO21" s="55"/>
      <c r="MQP21" s="55"/>
      <c r="MQQ21" s="55"/>
      <c r="MQR21" s="55"/>
      <c r="MQS21" s="55"/>
      <c r="MQT21" s="55"/>
      <c r="MQU21" s="55"/>
      <c r="MQV21" s="55"/>
      <c r="MQW21" s="55"/>
      <c r="MQX21" s="55"/>
      <c r="MQY21" s="55"/>
      <c r="MQZ21" s="55"/>
      <c r="MRA21" s="55"/>
      <c r="MRB21" s="55"/>
      <c r="MRC21" s="55"/>
      <c r="MRD21" s="55"/>
      <c r="MRE21" s="55"/>
      <c r="MRF21" s="55"/>
      <c r="MRG21" s="55"/>
      <c r="MRH21" s="55"/>
      <c r="MRI21" s="55"/>
      <c r="MRJ21" s="55"/>
      <c r="MRK21" s="55"/>
      <c r="MRL21" s="55"/>
      <c r="MRM21" s="55"/>
      <c r="MRN21" s="55"/>
      <c r="MRO21" s="55"/>
      <c r="MRP21" s="55"/>
      <c r="MRQ21" s="55"/>
      <c r="MRR21" s="55"/>
      <c r="MRS21" s="55"/>
      <c r="MRT21" s="55"/>
      <c r="MRU21" s="55"/>
      <c r="MRV21" s="55"/>
      <c r="MRW21" s="55"/>
      <c r="MRX21" s="55"/>
      <c r="MRY21" s="55"/>
      <c r="MRZ21" s="55"/>
      <c r="MSA21" s="55"/>
      <c r="MSB21" s="55"/>
      <c r="MSC21" s="55"/>
      <c r="MSD21" s="55"/>
      <c r="MSE21" s="55"/>
      <c r="MSF21" s="55"/>
      <c r="MSG21" s="55"/>
      <c r="MSH21" s="55"/>
      <c r="MSI21" s="55"/>
      <c r="MSJ21" s="55"/>
      <c r="MSK21" s="55"/>
      <c r="MSL21" s="55"/>
      <c r="MSM21" s="55"/>
      <c r="MSN21" s="55"/>
      <c r="MSO21" s="55"/>
      <c r="MSP21" s="55"/>
      <c r="MSQ21" s="55"/>
      <c r="MSR21" s="55"/>
      <c r="MSS21" s="55"/>
      <c r="MST21" s="55"/>
      <c r="MSU21" s="55"/>
      <c r="MSV21" s="55"/>
      <c r="MSW21" s="55"/>
      <c r="MSX21" s="55"/>
      <c r="MSY21" s="55"/>
      <c r="MSZ21" s="55"/>
      <c r="MTA21" s="55"/>
      <c r="MTB21" s="55"/>
      <c r="MTC21" s="55"/>
      <c r="MTD21" s="55"/>
      <c r="MTE21" s="55"/>
      <c r="MTF21" s="55"/>
      <c r="MTG21" s="55"/>
      <c r="MTH21" s="55"/>
      <c r="MTI21" s="55"/>
      <c r="MTJ21" s="55"/>
      <c r="MTK21" s="55"/>
      <c r="MTL21" s="55"/>
      <c r="MTM21" s="55"/>
      <c r="MTN21" s="55"/>
      <c r="MTO21" s="55"/>
      <c r="MTP21" s="55"/>
      <c r="MTQ21" s="55"/>
      <c r="MTR21" s="55"/>
      <c r="MTS21" s="55"/>
      <c r="MTT21" s="55"/>
      <c r="MTU21" s="55"/>
      <c r="MTV21" s="55"/>
      <c r="MTW21" s="55"/>
      <c r="MTX21" s="55"/>
      <c r="MTY21" s="55"/>
      <c r="MTZ21" s="55"/>
      <c r="MUA21" s="55"/>
      <c r="MUB21" s="55"/>
      <c r="MUC21" s="55"/>
      <c r="MUD21" s="55"/>
      <c r="MUE21" s="55"/>
      <c r="MUF21" s="55"/>
      <c r="MUG21" s="55"/>
      <c r="MUH21" s="55"/>
      <c r="MUI21" s="55"/>
      <c r="MUJ21" s="55"/>
      <c r="MUK21" s="55"/>
      <c r="MUL21" s="55"/>
      <c r="MUM21" s="55"/>
      <c r="MUN21" s="55"/>
      <c r="MUO21" s="55"/>
      <c r="MUP21" s="55"/>
      <c r="MUQ21" s="55"/>
      <c r="MUR21" s="55"/>
      <c r="MUS21" s="55"/>
      <c r="MUT21" s="55"/>
      <c r="MUU21" s="55"/>
      <c r="MUV21" s="55"/>
      <c r="MUW21" s="55"/>
      <c r="MUX21" s="55"/>
      <c r="MUY21" s="55"/>
      <c r="MUZ21" s="55"/>
      <c r="MVA21" s="55"/>
      <c r="MVB21" s="55"/>
      <c r="MVC21" s="55"/>
      <c r="MVD21" s="55"/>
      <c r="MVE21" s="55"/>
      <c r="MVF21" s="55"/>
      <c r="MVG21" s="55"/>
      <c r="MVH21" s="55"/>
      <c r="MVI21" s="55"/>
      <c r="MVJ21" s="55"/>
      <c r="MVK21" s="55"/>
      <c r="MVL21" s="55"/>
      <c r="MVM21" s="55"/>
      <c r="MVN21" s="55"/>
      <c r="MVO21" s="55"/>
      <c r="MVP21" s="55"/>
      <c r="MVQ21" s="55"/>
      <c r="MVR21" s="55"/>
      <c r="MVS21" s="55"/>
      <c r="MVT21" s="55"/>
      <c r="MVU21" s="55"/>
      <c r="MVV21" s="55"/>
      <c r="MVW21" s="55"/>
      <c r="MVX21" s="55"/>
      <c r="MVY21" s="55"/>
      <c r="MVZ21" s="55"/>
      <c r="MWA21" s="55"/>
      <c r="MWB21" s="55"/>
      <c r="MWC21" s="55"/>
      <c r="MWD21" s="55"/>
      <c r="MWE21" s="55"/>
      <c r="MWF21" s="55"/>
      <c r="MWG21" s="55"/>
      <c r="MWH21" s="55"/>
      <c r="MWI21" s="55"/>
      <c r="MWJ21" s="55"/>
      <c r="MWK21" s="55"/>
      <c r="MWL21" s="55"/>
      <c r="MWM21" s="55"/>
      <c r="MWN21" s="55"/>
      <c r="MWO21" s="55"/>
      <c r="MWP21" s="55"/>
      <c r="MWQ21" s="55"/>
      <c r="MWR21" s="55"/>
      <c r="MWS21" s="55"/>
      <c r="MWT21" s="55"/>
      <c r="MWU21" s="55"/>
      <c r="MWV21" s="55"/>
      <c r="MWW21" s="55"/>
      <c r="MWX21" s="55"/>
      <c r="MWY21" s="55"/>
      <c r="MWZ21" s="55"/>
      <c r="MXA21" s="55"/>
      <c r="MXB21" s="55"/>
      <c r="MXC21" s="55"/>
      <c r="MXD21" s="55"/>
      <c r="MXE21" s="55"/>
      <c r="MXF21" s="55"/>
      <c r="MXG21" s="55"/>
      <c r="MXH21" s="55"/>
      <c r="MXI21" s="55"/>
      <c r="MXJ21" s="55"/>
      <c r="MXK21" s="55"/>
      <c r="MXL21" s="55"/>
      <c r="MXM21" s="55"/>
      <c r="MXN21" s="55"/>
      <c r="MXO21" s="55"/>
      <c r="MXP21" s="55"/>
      <c r="MXQ21" s="55"/>
      <c r="MXR21" s="55"/>
      <c r="MXS21" s="55"/>
      <c r="MXT21" s="55"/>
      <c r="MXU21" s="55"/>
      <c r="MXV21" s="55"/>
      <c r="MXW21" s="55"/>
      <c r="MXX21" s="55"/>
      <c r="MXY21" s="55"/>
      <c r="MXZ21" s="55"/>
      <c r="MYA21" s="55"/>
      <c r="MYB21" s="55"/>
      <c r="MYC21" s="55"/>
      <c r="MYD21" s="55"/>
      <c r="MYE21" s="55"/>
      <c r="MYF21" s="55"/>
      <c r="MYG21" s="55"/>
      <c r="MYH21" s="55"/>
      <c r="MYI21" s="55"/>
      <c r="MYJ21" s="55"/>
      <c r="MYK21" s="55"/>
      <c r="MYL21" s="55"/>
      <c r="MYM21" s="55"/>
      <c r="MYN21" s="55"/>
      <c r="MYO21" s="55"/>
      <c r="MYP21" s="55"/>
      <c r="MYQ21" s="55"/>
      <c r="MYR21" s="55"/>
      <c r="MYS21" s="55"/>
      <c r="MYT21" s="55"/>
      <c r="MYU21" s="55"/>
      <c r="MYV21" s="55"/>
      <c r="MYW21" s="55"/>
      <c r="MYX21" s="55"/>
      <c r="MYY21" s="55"/>
      <c r="MYZ21" s="55"/>
      <c r="MZA21" s="55"/>
      <c r="MZB21" s="55"/>
      <c r="MZC21" s="55"/>
      <c r="MZD21" s="55"/>
      <c r="MZE21" s="55"/>
      <c r="MZF21" s="55"/>
      <c r="MZG21" s="55"/>
      <c r="MZH21" s="55"/>
      <c r="MZI21" s="55"/>
      <c r="MZJ21" s="55"/>
      <c r="MZK21" s="55"/>
      <c r="MZL21" s="55"/>
      <c r="MZM21" s="55"/>
      <c r="MZN21" s="55"/>
      <c r="MZO21" s="55"/>
      <c r="MZP21" s="55"/>
      <c r="MZQ21" s="55"/>
      <c r="MZR21" s="55"/>
      <c r="MZS21" s="55"/>
      <c r="MZT21" s="55"/>
      <c r="MZU21" s="55"/>
      <c r="MZV21" s="55"/>
      <c r="MZW21" s="55"/>
      <c r="MZX21" s="55"/>
      <c r="MZY21" s="55"/>
      <c r="MZZ21" s="55"/>
      <c r="NAA21" s="55"/>
      <c r="NAB21" s="55"/>
      <c r="NAC21" s="55"/>
      <c r="NAD21" s="55"/>
      <c r="NAE21" s="55"/>
      <c r="NAF21" s="55"/>
      <c r="NAG21" s="55"/>
      <c r="NAH21" s="55"/>
      <c r="NAI21" s="55"/>
      <c r="NAJ21" s="55"/>
      <c r="NAK21" s="55"/>
      <c r="NAL21" s="55"/>
      <c r="NAM21" s="55"/>
      <c r="NAN21" s="55"/>
      <c r="NAO21" s="55"/>
      <c r="NAP21" s="55"/>
      <c r="NAQ21" s="55"/>
      <c r="NAR21" s="55"/>
      <c r="NAS21" s="55"/>
      <c r="NAT21" s="55"/>
      <c r="NAU21" s="55"/>
      <c r="NAV21" s="55"/>
      <c r="NAW21" s="55"/>
      <c r="NAX21" s="55"/>
      <c r="NAY21" s="55"/>
      <c r="NAZ21" s="55"/>
      <c r="NBA21" s="55"/>
      <c r="NBB21" s="55"/>
      <c r="NBC21" s="55"/>
      <c r="NBD21" s="55"/>
      <c r="NBE21" s="55"/>
      <c r="NBF21" s="55"/>
      <c r="NBG21" s="55"/>
      <c r="NBH21" s="55"/>
      <c r="NBI21" s="55"/>
      <c r="NBJ21" s="55"/>
      <c r="NBK21" s="55"/>
      <c r="NBL21" s="55"/>
      <c r="NBM21" s="55"/>
      <c r="NBN21" s="55"/>
      <c r="NBO21" s="55"/>
      <c r="NBP21" s="55"/>
      <c r="NBQ21" s="55"/>
      <c r="NBR21" s="55"/>
      <c r="NBS21" s="55"/>
      <c r="NBT21" s="55"/>
      <c r="NBU21" s="55"/>
      <c r="NBV21" s="55"/>
      <c r="NBW21" s="55"/>
      <c r="NBX21" s="55"/>
      <c r="NBY21" s="55"/>
      <c r="NBZ21" s="55"/>
      <c r="NCA21" s="55"/>
      <c r="NCB21" s="55"/>
      <c r="NCC21" s="55"/>
      <c r="NCD21" s="55"/>
      <c r="NCE21" s="55"/>
      <c r="NCF21" s="55"/>
      <c r="NCG21" s="55"/>
      <c r="NCH21" s="55"/>
      <c r="NCI21" s="55"/>
      <c r="NCJ21" s="55"/>
      <c r="NCK21" s="55"/>
      <c r="NCL21" s="55"/>
      <c r="NCM21" s="55"/>
      <c r="NCN21" s="55"/>
      <c r="NCO21" s="55"/>
      <c r="NCP21" s="55"/>
      <c r="NCQ21" s="55"/>
      <c r="NCR21" s="55"/>
      <c r="NCS21" s="55"/>
      <c r="NCT21" s="55"/>
      <c r="NCU21" s="55"/>
      <c r="NCV21" s="55"/>
      <c r="NCW21" s="55"/>
      <c r="NCX21" s="55"/>
      <c r="NCY21" s="55"/>
      <c r="NCZ21" s="55"/>
      <c r="NDA21" s="55"/>
      <c r="NDB21" s="55"/>
      <c r="NDC21" s="55"/>
      <c r="NDD21" s="55"/>
      <c r="NDE21" s="55"/>
      <c r="NDF21" s="55"/>
      <c r="NDG21" s="55"/>
      <c r="NDH21" s="55"/>
      <c r="NDI21" s="55"/>
      <c r="NDJ21" s="55"/>
      <c r="NDK21" s="55"/>
      <c r="NDL21" s="55"/>
      <c r="NDM21" s="55"/>
      <c r="NDN21" s="55"/>
      <c r="NDO21" s="55"/>
      <c r="NDP21" s="55"/>
      <c r="NDQ21" s="55"/>
      <c r="NDR21" s="55"/>
      <c r="NDS21" s="55"/>
      <c r="NDT21" s="55"/>
      <c r="NDU21" s="55"/>
      <c r="NDV21" s="55"/>
      <c r="NDW21" s="55"/>
      <c r="NDX21" s="55"/>
      <c r="NDY21" s="55"/>
      <c r="NDZ21" s="55"/>
      <c r="NEA21" s="55"/>
      <c r="NEB21" s="55"/>
      <c r="NEC21" s="55"/>
      <c r="NED21" s="55"/>
      <c r="NEE21" s="55"/>
      <c r="NEF21" s="55"/>
      <c r="NEG21" s="55"/>
      <c r="NEH21" s="55"/>
      <c r="NEI21" s="55"/>
      <c r="NEJ21" s="55"/>
      <c r="NEK21" s="55"/>
      <c r="NEL21" s="55"/>
      <c r="NEM21" s="55"/>
      <c r="NEN21" s="55"/>
      <c r="NEO21" s="55"/>
      <c r="NEP21" s="55"/>
      <c r="NEQ21" s="55"/>
      <c r="NER21" s="55"/>
      <c r="NES21" s="55"/>
      <c r="NET21" s="55"/>
      <c r="NEU21" s="55"/>
      <c r="NEV21" s="55"/>
      <c r="NEW21" s="55"/>
      <c r="NEX21" s="55"/>
      <c r="NEY21" s="55"/>
      <c r="NEZ21" s="55"/>
      <c r="NFA21" s="55"/>
      <c r="NFB21" s="55"/>
      <c r="NFC21" s="55"/>
      <c r="NFD21" s="55"/>
      <c r="NFE21" s="55"/>
      <c r="NFF21" s="55"/>
      <c r="NFG21" s="55"/>
      <c r="NFH21" s="55"/>
      <c r="NFI21" s="55"/>
      <c r="NFJ21" s="55"/>
      <c r="NFK21" s="55"/>
      <c r="NFL21" s="55"/>
      <c r="NFM21" s="55"/>
      <c r="NFN21" s="55"/>
      <c r="NFO21" s="55"/>
      <c r="NFP21" s="55"/>
      <c r="NFQ21" s="55"/>
      <c r="NFR21" s="55"/>
      <c r="NFS21" s="55"/>
      <c r="NFT21" s="55"/>
      <c r="NFU21" s="55"/>
      <c r="NFV21" s="55"/>
      <c r="NFW21" s="55"/>
      <c r="NFX21" s="55"/>
      <c r="NFY21" s="55"/>
      <c r="NFZ21" s="55"/>
      <c r="NGA21" s="55"/>
      <c r="NGB21" s="55"/>
      <c r="NGC21" s="55"/>
      <c r="NGD21" s="55"/>
      <c r="NGE21" s="55"/>
      <c r="NGF21" s="55"/>
      <c r="NGG21" s="55"/>
      <c r="NGH21" s="55"/>
      <c r="NGI21" s="55"/>
      <c r="NGJ21" s="55"/>
      <c r="NGK21" s="55"/>
      <c r="NGL21" s="55"/>
      <c r="NGM21" s="55"/>
      <c r="NGN21" s="55"/>
      <c r="NGO21" s="55"/>
      <c r="NGP21" s="55"/>
      <c r="NGQ21" s="55"/>
      <c r="NGR21" s="55"/>
      <c r="NGS21" s="55"/>
      <c r="NGT21" s="55"/>
      <c r="NGU21" s="55"/>
      <c r="NGV21" s="55"/>
      <c r="NGW21" s="55"/>
      <c r="NGX21" s="55"/>
      <c r="NGY21" s="55"/>
      <c r="NGZ21" s="55"/>
      <c r="NHA21" s="55"/>
      <c r="NHB21" s="55"/>
      <c r="NHC21" s="55"/>
      <c r="NHD21" s="55"/>
      <c r="NHE21" s="55"/>
      <c r="NHF21" s="55"/>
      <c r="NHG21" s="55"/>
      <c r="NHH21" s="55"/>
      <c r="NHI21" s="55"/>
      <c r="NHJ21" s="55"/>
      <c r="NHK21" s="55"/>
      <c r="NHL21" s="55"/>
      <c r="NHM21" s="55"/>
      <c r="NHN21" s="55"/>
      <c r="NHO21" s="55"/>
      <c r="NHP21" s="55"/>
      <c r="NHQ21" s="55"/>
      <c r="NHR21" s="55"/>
      <c r="NHS21" s="55"/>
      <c r="NHT21" s="55"/>
      <c r="NHU21" s="55"/>
      <c r="NHV21" s="55"/>
      <c r="NHW21" s="55"/>
      <c r="NHX21" s="55"/>
      <c r="NHY21" s="55"/>
      <c r="NHZ21" s="55"/>
      <c r="NIA21" s="55"/>
      <c r="NIB21" s="55"/>
      <c r="NIC21" s="55"/>
      <c r="NID21" s="55"/>
      <c r="NIE21" s="55"/>
      <c r="NIF21" s="55"/>
      <c r="NIG21" s="55"/>
      <c r="NIH21" s="55"/>
      <c r="NII21" s="55"/>
      <c r="NIJ21" s="55"/>
      <c r="NIK21" s="55"/>
      <c r="NIL21" s="55"/>
      <c r="NIM21" s="55"/>
      <c r="NIN21" s="55"/>
      <c r="NIO21" s="55"/>
      <c r="NIP21" s="55"/>
      <c r="NIQ21" s="55"/>
      <c r="NIR21" s="55"/>
      <c r="NIS21" s="55"/>
      <c r="NIT21" s="55"/>
      <c r="NIU21" s="55"/>
      <c r="NIV21" s="55"/>
      <c r="NIW21" s="55"/>
      <c r="NIX21" s="55"/>
      <c r="NIY21" s="55"/>
      <c r="NIZ21" s="55"/>
      <c r="NJA21" s="55"/>
      <c r="NJB21" s="55"/>
      <c r="NJC21" s="55"/>
      <c r="NJD21" s="55"/>
      <c r="NJE21" s="55"/>
      <c r="NJF21" s="55"/>
      <c r="NJG21" s="55"/>
      <c r="NJH21" s="55"/>
      <c r="NJI21" s="55"/>
      <c r="NJJ21" s="55"/>
      <c r="NJK21" s="55"/>
      <c r="NJL21" s="55"/>
      <c r="NJM21" s="55"/>
      <c r="NJN21" s="55"/>
      <c r="NJO21" s="55"/>
      <c r="NJP21" s="55"/>
      <c r="NJQ21" s="55"/>
      <c r="NJR21" s="55"/>
      <c r="NJS21" s="55"/>
      <c r="NJT21" s="55"/>
      <c r="NJU21" s="55"/>
      <c r="NJV21" s="55"/>
      <c r="NJW21" s="55"/>
      <c r="NJX21" s="55"/>
      <c r="NJY21" s="55"/>
      <c r="NJZ21" s="55"/>
      <c r="NKA21" s="55"/>
      <c r="NKB21" s="55"/>
      <c r="NKC21" s="55"/>
      <c r="NKD21" s="55"/>
      <c r="NKE21" s="55"/>
      <c r="NKF21" s="55"/>
      <c r="NKG21" s="55"/>
      <c r="NKH21" s="55"/>
      <c r="NKI21" s="55"/>
      <c r="NKJ21" s="55"/>
      <c r="NKK21" s="55"/>
      <c r="NKL21" s="55"/>
      <c r="NKM21" s="55"/>
      <c r="NKN21" s="55"/>
      <c r="NKO21" s="55"/>
      <c r="NKP21" s="55"/>
      <c r="NKQ21" s="55"/>
      <c r="NKR21" s="55"/>
      <c r="NKS21" s="55"/>
      <c r="NKT21" s="55"/>
      <c r="NKU21" s="55"/>
      <c r="NKV21" s="55"/>
      <c r="NKW21" s="55"/>
      <c r="NKX21" s="55"/>
      <c r="NKY21" s="55"/>
      <c r="NKZ21" s="55"/>
      <c r="NLA21" s="55"/>
      <c r="NLB21" s="55"/>
      <c r="NLC21" s="55"/>
      <c r="NLD21" s="55"/>
      <c r="NLE21" s="55"/>
      <c r="NLF21" s="55"/>
      <c r="NLG21" s="55"/>
      <c r="NLH21" s="55"/>
      <c r="NLI21" s="55"/>
      <c r="NLJ21" s="55"/>
      <c r="NLK21" s="55"/>
      <c r="NLL21" s="55"/>
      <c r="NLM21" s="55"/>
      <c r="NLN21" s="55"/>
      <c r="NLO21" s="55"/>
      <c r="NLP21" s="55"/>
      <c r="NLQ21" s="55"/>
      <c r="NLR21" s="55"/>
      <c r="NLS21" s="55"/>
      <c r="NLT21" s="55"/>
      <c r="NLU21" s="55"/>
      <c r="NLV21" s="55"/>
      <c r="NLW21" s="55"/>
      <c r="NLX21" s="55"/>
      <c r="NLY21" s="55"/>
      <c r="NLZ21" s="55"/>
      <c r="NMA21" s="55"/>
      <c r="NMB21" s="55"/>
      <c r="NMC21" s="55"/>
      <c r="NMD21" s="55"/>
      <c r="NME21" s="55"/>
      <c r="NMF21" s="55"/>
      <c r="NMG21" s="55"/>
      <c r="NMH21" s="55"/>
      <c r="NMI21" s="55"/>
      <c r="NMJ21" s="55"/>
      <c r="NMK21" s="55"/>
      <c r="NML21" s="55"/>
      <c r="NMM21" s="55"/>
      <c r="NMN21" s="55"/>
      <c r="NMO21" s="55"/>
      <c r="NMP21" s="55"/>
      <c r="NMQ21" s="55"/>
      <c r="NMR21" s="55"/>
      <c r="NMS21" s="55"/>
      <c r="NMT21" s="55"/>
      <c r="NMU21" s="55"/>
      <c r="NMV21" s="55"/>
      <c r="NMW21" s="55"/>
      <c r="NMX21" s="55"/>
      <c r="NMY21" s="55"/>
      <c r="NMZ21" s="55"/>
      <c r="NNA21" s="55"/>
      <c r="NNB21" s="55"/>
      <c r="NNC21" s="55"/>
      <c r="NND21" s="55"/>
      <c r="NNE21" s="55"/>
      <c r="NNF21" s="55"/>
      <c r="NNG21" s="55"/>
      <c r="NNH21" s="55"/>
      <c r="NNI21" s="55"/>
      <c r="NNJ21" s="55"/>
      <c r="NNK21" s="55"/>
      <c r="NNL21" s="55"/>
      <c r="NNM21" s="55"/>
      <c r="NNN21" s="55"/>
      <c r="NNO21" s="55"/>
      <c r="NNP21" s="55"/>
      <c r="NNQ21" s="55"/>
      <c r="NNR21" s="55"/>
      <c r="NNS21" s="55"/>
      <c r="NNT21" s="55"/>
      <c r="NNU21" s="55"/>
      <c r="NNV21" s="55"/>
      <c r="NNW21" s="55"/>
      <c r="NNX21" s="55"/>
      <c r="NNY21" s="55"/>
      <c r="NNZ21" s="55"/>
      <c r="NOA21" s="55"/>
      <c r="NOB21" s="55"/>
      <c r="NOC21" s="55"/>
      <c r="NOD21" s="55"/>
      <c r="NOE21" s="55"/>
      <c r="NOF21" s="55"/>
      <c r="NOG21" s="55"/>
      <c r="NOH21" s="55"/>
      <c r="NOI21" s="55"/>
      <c r="NOJ21" s="55"/>
      <c r="NOK21" s="55"/>
      <c r="NOL21" s="55"/>
      <c r="NOM21" s="55"/>
      <c r="NON21" s="55"/>
      <c r="NOO21" s="55"/>
      <c r="NOP21" s="55"/>
      <c r="NOQ21" s="55"/>
      <c r="NOR21" s="55"/>
      <c r="NOS21" s="55"/>
      <c r="NOT21" s="55"/>
      <c r="NOU21" s="55"/>
      <c r="NOV21" s="55"/>
      <c r="NOW21" s="55"/>
      <c r="NOX21" s="55"/>
      <c r="NOY21" s="55"/>
      <c r="NOZ21" s="55"/>
      <c r="NPA21" s="55"/>
      <c r="NPB21" s="55"/>
      <c r="NPC21" s="55"/>
      <c r="NPD21" s="55"/>
      <c r="NPE21" s="55"/>
      <c r="NPF21" s="55"/>
      <c r="NPG21" s="55"/>
      <c r="NPH21" s="55"/>
      <c r="NPI21" s="55"/>
      <c r="NPJ21" s="55"/>
      <c r="NPK21" s="55"/>
      <c r="NPL21" s="55"/>
      <c r="NPM21" s="55"/>
      <c r="NPN21" s="55"/>
      <c r="NPO21" s="55"/>
      <c r="NPP21" s="55"/>
      <c r="NPQ21" s="55"/>
      <c r="NPR21" s="55"/>
      <c r="NPS21" s="55"/>
      <c r="NPT21" s="55"/>
      <c r="NPU21" s="55"/>
      <c r="NPV21" s="55"/>
      <c r="NPW21" s="55"/>
      <c r="NPX21" s="55"/>
      <c r="NPY21" s="55"/>
      <c r="NPZ21" s="55"/>
      <c r="NQA21" s="55"/>
      <c r="NQB21" s="55"/>
      <c r="NQC21" s="55"/>
      <c r="NQD21" s="55"/>
      <c r="NQE21" s="55"/>
      <c r="NQF21" s="55"/>
      <c r="NQG21" s="55"/>
      <c r="NQH21" s="55"/>
      <c r="NQI21" s="55"/>
      <c r="NQJ21" s="55"/>
      <c r="NQK21" s="55"/>
      <c r="NQL21" s="55"/>
      <c r="NQM21" s="55"/>
      <c r="NQN21" s="55"/>
      <c r="NQO21" s="55"/>
      <c r="NQP21" s="55"/>
      <c r="NQQ21" s="55"/>
      <c r="NQR21" s="55"/>
      <c r="NQS21" s="55"/>
      <c r="NQT21" s="55"/>
      <c r="NQU21" s="55"/>
      <c r="NQV21" s="55"/>
      <c r="NQW21" s="55"/>
      <c r="NQX21" s="55"/>
      <c r="NQY21" s="55"/>
      <c r="NQZ21" s="55"/>
      <c r="NRA21" s="55"/>
      <c r="NRB21" s="55"/>
      <c r="NRC21" s="55"/>
      <c r="NRD21" s="55"/>
      <c r="NRE21" s="55"/>
      <c r="NRF21" s="55"/>
      <c r="NRG21" s="55"/>
      <c r="NRH21" s="55"/>
      <c r="NRI21" s="55"/>
      <c r="NRJ21" s="55"/>
      <c r="NRK21" s="55"/>
      <c r="NRL21" s="55"/>
      <c r="NRM21" s="55"/>
      <c r="NRN21" s="55"/>
      <c r="NRO21" s="55"/>
      <c r="NRP21" s="55"/>
      <c r="NRQ21" s="55"/>
      <c r="NRR21" s="55"/>
      <c r="NRS21" s="55"/>
      <c r="NRT21" s="55"/>
      <c r="NRU21" s="55"/>
      <c r="NRV21" s="55"/>
      <c r="NRW21" s="55"/>
      <c r="NRX21" s="55"/>
      <c r="NRY21" s="55"/>
      <c r="NRZ21" s="55"/>
      <c r="NSA21" s="55"/>
      <c r="NSB21" s="55"/>
      <c r="NSC21" s="55"/>
      <c r="NSD21" s="55"/>
      <c r="NSE21" s="55"/>
      <c r="NSF21" s="55"/>
      <c r="NSG21" s="55"/>
      <c r="NSH21" s="55"/>
      <c r="NSI21" s="55"/>
      <c r="NSJ21" s="55"/>
      <c r="NSK21" s="55"/>
      <c r="NSL21" s="55"/>
      <c r="NSM21" s="55"/>
      <c r="NSN21" s="55"/>
      <c r="NSO21" s="55"/>
      <c r="NSP21" s="55"/>
      <c r="NSQ21" s="55"/>
      <c r="NSR21" s="55"/>
      <c r="NSS21" s="55"/>
      <c r="NST21" s="55"/>
      <c r="NSU21" s="55"/>
      <c r="NSV21" s="55"/>
      <c r="NSW21" s="55"/>
      <c r="NSX21" s="55"/>
      <c r="NSY21" s="55"/>
      <c r="NSZ21" s="55"/>
      <c r="NTA21" s="55"/>
      <c r="NTB21" s="55"/>
      <c r="NTC21" s="55"/>
      <c r="NTD21" s="55"/>
      <c r="NTE21" s="55"/>
      <c r="NTF21" s="55"/>
      <c r="NTG21" s="55"/>
      <c r="NTH21" s="55"/>
      <c r="NTI21" s="55"/>
      <c r="NTJ21" s="55"/>
      <c r="NTK21" s="55"/>
      <c r="NTL21" s="55"/>
      <c r="NTM21" s="55"/>
      <c r="NTN21" s="55"/>
      <c r="NTO21" s="55"/>
      <c r="NTP21" s="55"/>
      <c r="NTQ21" s="55"/>
      <c r="NTR21" s="55"/>
      <c r="NTS21" s="55"/>
      <c r="NTT21" s="55"/>
      <c r="NTU21" s="55"/>
      <c r="NTV21" s="55"/>
      <c r="NTW21" s="55"/>
      <c r="NTX21" s="55"/>
      <c r="NTY21" s="55"/>
      <c r="NTZ21" s="55"/>
      <c r="NUA21" s="55"/>
      <c r="NUB21" s="55"/>
      <c r="NUC21" s="55"/>
      <c r="NUD21" s="55"/>
      <c r="NUE21" s="55"/>
      <c r="NUF21" s="55"/>
      <c r="NUG21" s="55"/>
      <c r="NUH21" s="55"/>
      <c r="NUI21" s="55"/>
      <c r="NUJ21" s="55"/>
      <c r="NUK21" s="55"/>
      <c r="NUL21" s="55"/>
      <c r="NUM21" s="55"/>
      <c r="NUN21" s="55"/>
      <c r="NUO21" s="55"/>
      <c r="NUP21" s="55"/>
      <c r="NUQ21" s="55"/>
      <c r="NUR21" s="55"/>
      <c r="NUS21" s="55"/>
      <c r="NUT21" s="55"/>
      <c r="NUU21" s="55"/>
      <c r="NUV21" s="55"/>
      <c r="NUW21" s="55"/>
      <c r="NUX21" s="55"/>
      <c r="NUY21" s="55"/>
      <c r="NUZ21" s="55"/>
      <c r="NVA21" s="55"/>
      <c r="NVB21" s="55"/>
      <c r="NVC21" s="55"/>
      <c r="NVD21" s="55"/>
      <c r="NVE21" s="55"/>
      <c r="NVF21" s="55"/>
      <c r="NVG21" s="55"/>
      <c r="NVH21" s="55"/>
      <c r="NVI21" s="55"/>
      <c r="NVJ21" s="55"/>
      <c r="NVK21" s="55"/>
      <c r="NVL21" s="55"/>
      <c r="NVM21" s="55"/>
      <c r="NVN21" s="55"/>
      <c r="NVO21" s="55"/>
      <c r="NVP21" s="55"/>
      <c r="NVQ21" s="55"/>
      <c r="NVR21" s="55"/>
      <c r="NVS21" s="55"/>
      <c r="NVT21" s="55"/>
      <c r="NVU21" s="55"/>
      <c r="NVV21" s="55"/>
      <c r="NVW21" s="55"/>
      <c r="NVX21" s="55"/>
      <c r="NVY21" s="55"/>
      <c r="NVZ21" s="55"/>
      <c r="NWA21" s="55"/>
      <c r="NWB21" s="55"/>
      <c r="NWC21" s="55"/>
      <c r="NWD21" s="55"/>
      <c r="NWE21" s="55"/>
      <c r="NWF21" s="55"/>
      <c r="NWG21" s="55"/>
      <c r="NWH21" s="55"/>
      <c r="NWI21" s="55"/>
      <c r="NWJ21" s="55"/>
      <c r="NWK21" s="55"/>
      <c r="NWL21" s="55"/>
      <c r="NWM21" s="55"/>
      <c r="NWN21" s="55"/>
      <c r="NWO21" s="55"/>
      <c r="NWP21" s="55"/>
      <c r="NWQ21" s="55"/>
      <c r="NWR21" s="55"/>
      <c r="NWS21" s="55"/>
      <c r="NWT21" s="55"/>
      <c r="NWU21" s="55"/>
      <c r="NWV21" s="55"/>
      <c r="NWW21" s="55"/>
      <c r="NWX21" s="55"/>
      <c r="NWY21" s="55"/>
      <c r="NWZ21" s="55"/>
      <c r="NXA21" s="55"/>
      <c r="NXB21" s="55"/>
      <c r="NXC21" s="55"/>
      <c r="NXD21" s="55"/>
      <c r="NXE21" s="55"/>
      <c r="NXF21" s="55"/>
      <c r="NXG21" s="55"/>
      <c r="NXH21" s="55"/>
      <c r="NXI21" s="55"/>
      <c r="NXJ21" s="55"/>
      <c r="NXK21" s="55"/>
      <c r="NXL21" s="55"/>
      <c r="NXM21" s="55"/>
      <c r="NXN21" s="55"/>
      <c r="NXO21" s="55"/>
      <c r="NXP21" s="55"/>
      <c r="NXQ21" s="55"/>
      <c r="NXR21" s="55"/>
      <c r="NXS21" s="55"/>
      <c r="NXT21" s="55"/>
      <c r="NXU21" s="55"/>
      <c r="NXV21" s="55"/>
      <c r="NXW21" s="55"/>
      <c r="NXX21" s="55"/>
      <c r="NXY21" s="55"/>
      <c r="NXZ21" s="55"/>
      <c r="NYA21" s="55"/>
      <c r="NYB21" s="55"/>
      <c r="NYC21" s="55"/>
      <c r="NYD21" s="55"/>
      <c r="NYE21" s="55"/>
      <c r="NYF21" s="55"/>
      <c r="NYG21" s="55"/>
      <c r="NYH21" s="55"/>
      <c r="NYI21" s="55"/>
      <c r="NYJ21" s="55"/>
      <c r="NYK21" s="55"/>
      <c r="NYL21" s="55"/>
      <c r="NYM21" s="55"/>
      <c r="NYN21" s="55"/>
      <c r="NYO21" s="55"/>
      <c r="NYP21" s="55"/>
      <c r="NYQ21" s="55"/>
      <c r="NYR21" s="55"/>
      <c r="NYS21" s="55"/>
      <c r="NYT21" s="55"/>
      <c r="NYU21" s="55"/>
      <c r="NYV21" s="55"/>
      <c r="NYW21" s="55"/>
      <c r="NYX21" s="55"/>
      <c r="NYY21" s="55"/>
      <c r="NYZ21" s="55"/>
      <c r="NZA21" s="55"/>
      <c r="NZB21" s="55"/>
      <c r="NZC21" s="55"/>
      <c r="NZD21" s="55"/>
      <c r="NZE21" s="55"/>
      <c r="NZF21" s="55"/>
      <c r="NZG21" s="55"/>
      <c r="NZH21" s="55"/>
      <c r="NZI21" s="55"/>
      <c r="NZJ21" s="55"/>
      <c r="NZK21" s="55"/>
      <c r="NZL21" s="55"/>
      <c r="NZM21" s="55"/>
      <c r="NZN21" s="55"/>
      <c r="NZO21" s="55"/>
      <c r="NZP21" s="55"/>
      <c r="NZQ21" s="55"/>
      <c r="NZR21" s="55"/>
      <c r="NZS21" s="55"/>
      <c r="NZT21" s="55"/>
      <c r="NZU21" s="55"/>
      <c r="NZV21" s="55"/>
      <c r="NZW21" s="55"/>
      <c r="NZX21" s="55"/>
      <c r="NZY21" s="55"/>
      <c r="NZZ21" s="55"/>
      <c r="OAA21" s="55"/>
      <c r="OAB21" s="55"/>
      <c r="OAC21" s="55"/>
      <c r="OAD21" s="55"/>
      <c r="OAE21" s="55"/>
      <c r="OAF21" s="55"/>
      <c r="OAG21" s="55"/>
      <c r="OAH21" s="55"/>
      <c r="OAI21" s="55"/>
      <c r="OAJ21" s="55"/>
      <c r="OAK21" s="55"/>
      <c r="OAL21" s="55"/>
      <c r="OAM21" s="55"/>
      <c r="OAN21" s="55"/>
      <c r="OAO21" s="55"/>
      <c r="OAP21" s="55"/>
      <c r="OAQ21" s="55"/>
      <c r="OAR21" s="55"/>
      <c r="OAS21" s="55"/>
      <c r="OAT21" s="55"/>
      <c r="OAU21" s="55"/>
      <c r="OAV21" s="55"/>
      <c r="OAW21" s="55"/>
      <c r="OAX21" s="55"/>
      <c r="OAY21" s="55"/>
      <c r="OAZ21" s="55"/>
      <c r="OBA21" s="55"/>
      <c r="OBB21" s="55"/>
      <c r="OBC21" s="55"/>
      <c r="OBD21" s="55"/>
      <c r="OBE21" s="55"/>
      <c r="OBF21" s="55"/>
      <c r="OBG21" s="55"/>
      <c r="OBH21" s="55"/>
      <c r="OBI21" s="55"/>
      <c r="OBJ21" s="55"/>
      <c r="OBK21" s="55"/>
      <c r="OBL21" s="55"/>
      <c r="OBM21" s="55"/>
      <c r="OBN21" s="55"/>
      <c r="OBO21" s="55"/>
      <c r="OBP21" s="55"/>
      <c r="OBQ21" s="55"/>
      <c r="OBR21" s="55"/>
      <c r="OBS21" s="55"/>
      <c r="OBT21" s="55"/>
      <c r="OBU21" s="55"/>
      <c r="OBV21" s="55"/>
      <c r="OBW21" s="55"/>
      <c r="OBX21" s="55"/>
      <c r="OBY21" s="55"/>
      <c r="OBZ21" s="55"/>
      <c r="OCA21" s="55"/>
      <c r="OCB21" s="55"/>
      <c r="OCC21" s="55"/>
      <c r="OCD21" s="55"/>
      <c r="OCE21" s="55"/>
      <c r="OCF21" s="55"/>
      <c r="OCG21" s="55"/>
      <c r="OCH21" s="55"/>
      <c r="OCI21" s="55"/>
      <c r="OCJ21" s="55"/>
      <c r="OCK21" s="55"/>
      <c r="OCL21" s="55"/>
      <c r="OCM21" s="55"/>
      <c r="OCN21" s="55"/>
      <c r="OCO21" s="55"/>
      <c r="OCP21" s="55"/>
      <c r="OCQ21" s="55"/>
      <c r="OCR21" s="55"/>
      <c r="OCS21" s="55"/>
      <c r="OCT21" s="55"/>
      <c r="OCU21" s="55"/>
      <c r="OCV21" s="55"/>
      <c r="OCW21" s="55"/>
      <c r="OCX21" s="55"/>
      <c r="OCY21" s="55"/>
      <c r="OCZ21" s="55"/>
      <c r="ODA21" s="55"/>
      <c r="ODB21" s="55"/>
      <c r="ODC21" s="55"/>
      <c r="ODD21" s="55"/>
      <c r="ODE21" s="55"/>
      <c r="ODF21" s="55"/>
      <c r="ODG21" s="55"/>
      <c r="ODH21" s="55"/>
      <c r="ODI21" s="55"/>
      <c r="ODJ21" s="55"/>
      <c r="ODK21" s="55"/>
      <c r="ODL21" s="55"/>
      <c r="ODM21" s="55"/>
      <c r="ODN21" s="55"/>
      <c r="ODO21" s="55"/>
      <c r="ODP21" s="55"/>
      <c r="ODQ21" s="55"/>
      <c r="ODR21" s="55"/>
      <c r="ODS21" s="55"/>
      <c r="ODT21" s="55"/>
      <c r="ODU21" s="55"/>
      <c r="ODV21" s="55"/>
      <c r="ODW21" s="55"/>
      <c r="ODX21" s="55"/>
      <c r="ODY21" s="55"/>
      <c r="ODZ21" s="55"/>
      <c r="OEA21" s="55"/>
      <c r="OEB21" s="55"/>
      <c r="OEC21" s="55"/>
      <c r="OED21" s="55"/>
      <c r="OEE21" s="55"/>
      <c r="OEF21" s="55"/>
      <c r="OEG21" s="55"/>
      <c r="OEH21" s="55"/>
      <c r="OEI21" s="55"/>
      <c r="OEJ21" s="55"/>
      <c r="OEK21" s="55"/>
      <c r="OEL21" s="55"/>
      <c r="OEM21" s="55"/>
      <c r="OEN21" s="55"/>
      <c r="OEO21" s="55"/>
      <c r="OEP21" s="55"/>
      <c r="OEQ21" s="55"/>
      <c r="OER21" s="55"/>
      <c r="OES21" s="55"/>
      <c r="OET21" s="55"/>
      <c r="OEU21" s="55"/>
      <c r="OEV21" s="55"/>
      <c r="OEW21" s="55"/>
      <c r="OEX21" s="55"/>
      <c r="OEY21" s="55"/>
      <c r="OEZ21" s="55"/>
      <c r="OFA21" s="55"/>
      <c r="OFB21" s="55"/>
      <c r="OFC21" s="55"/>
      <c r="OFD21" s="55"/>
      <c r="OFE21" s="55"/>
      <c r="OFF21" s="55"/>
      <c r="OFG21" s="55"/>
      <c r="OFH21" s="55"/>
      <c r="OFI21" s="55"/>
      <c r="OFJ21" s="55"/>
      <c r="OFK21" s="55"/>
      <c r="OFL21" s="55"/>
      <c r="OFM21" s="55"/>
      <c r="OFN21" s="55"/>
      <c r="OFO21" s="55"/>
      <c r="OFP21" s="55"/>
      <c r="OFQ21" s="55"/>
      <c r="OFR21" s="55"/>
      <c r="OFS21" s="55"/>
      <c r="OFT21" s="55"/>
      <c r="OFU21" s="55"/>
      <c r="OFV21" s="55"/>
      <c r="OFW21" s="55"/>
      <c r="OFX21" s="55"/>
      <c r="OFY21" s="55"/>
      <c r="OFZ21" s="55"/>
      <c r="OGA21" s="55"/>
      <c r="OGB21" s="55"/>
      <c r="OGC21" s="55"/>
      <c r="OGD21" s="55"/>
      <c r="OGE21" s="55"/>
      <c r="OGF21" s="55"/>
      <c r="OGG21" s="55"/>
      <c r="OGH21" s="55"/>
      <c r="OGI21" s="55"/>
      <c r="OGJ21" s="55"/>
      <c r="OGK21" s="55"/>
      <c r="OGL21" s="55"/>
      <c r="OGM21" s="55"/>
      <c r="OGN21" s="55"/>
      <c r="OGO21" s="55"/>
      <c r="OGP21" s="55"/>
      <c r="OGQ21" s="55"/>
      <c r="OGR21" s="55"/>
      <c r="OGS21" s="55"/>
      <c r="OGT21" s="55"/>
      <c r="OGU21" s="55"/>
      <c r="OGV21" s="55"/>
      <c r="OGW21" s="55"/>
      <c r="OGX21" s="55"/>
      <c r="OGY21" s="55"/>
      <c r="OGZ21" s="55"/>
      <c r="OHA21" s="55"/>
      <c r="OHB21" s="55"/>
      <c r="OHC21" s="55"/>
      <c r="OHD21" s="55"/>
      <c r="OHE21" s="55"/>
      <c r="OHF21" s="55"/>
      <c r="OHG21" s="55"/>
      <c r="OHH21" s="55"/>
      <c r="OHI21" s="55"/>
      <c r="OHJ21" s="55"/>
      <c r="OHK21" s="55"/>
      <c r="OHL21" s="55"/>
      <c r="OHM21" s="55"/>
      <c r="OHN21" s="55"/>
      <c r="OHO21" s="55"/>
      <c r="OHP21" s="55"/>
      <c r="OHQ21" s="55"/>
      <c r="OHR21" s="55"/>
      <c r="OHS21" s="55"/>
      <c r="OHT21" s="55"/>
      <c r="OHU21" s="55"/>
      <c r="OHV21" s="55"/>
      <c r="OHW21" s="55"/>
      <c r="OHX21" s="55"/>
      <c r="OHY21" s="55"/>
      <c r="OHZ21" s="55"/>
      <c r="OIA21" s="55"/>
      <c r="OIB21" s="55"/>
      <c r="OIC21" s="55"/>
      <c r="OID21" s="55"/>
      <c r="OIE21" s="55"/>
      <c r="OIF21" s="55"/>
      <c r="OIG21" s="55"/>
      <c r="OIH21" s="55"/>
      <c r="OII21" s="55"/>
      <c r="OIJ21" s="55"/>
      <c r="OIK21" s="55"/>
      <c r="OIL21" s="55"/>
      <c r="OIM21" s="55"/>
      <c r="OIN21" s="55"/>
      <c r="OIO21" s="55"/>
      <c r="OIP21" s="55"/>
      <c r="OIQ21" s="55"/>
      <c r="OIR21" s="55"/>
      <c r="OIS21" s="55"/>
      <c r="OIT21" s="55"/>
      <c r="OIU21" s="55"/>
      <c r="OIV21" s="55"/>
      <c r="OIW21" s="55"/>
      <c r="OIX21" s="55"/>
      <c r="OIY21" s="55"/>
      <c r="OIZ21" s="55"/>
      <c r="OJA21" s="55"/>
      <c r="OJB21" s="55"/>
      <c r="OJC21" s="55"/>
      <c r="OJD21" s="55"/>
      <c r="OJE21" s="55"/>
      <c r="OJF21" s="55"/>
      <c r="OJG21" s="55"/>
      <c r="OJH21" s="55"/>
      <c r="OJI21" s="55"/>
      <c r="OJJ21" s="55"/>
      <c r="OJK21" s="55"/>
      <c r="OJL21" s="55"/>
      <c r="OJM21" s="55"/>
      <c r="OJN21" s="55"/>
      <c r="OJO21" s="55"/>
      <c r="OJP21" s="55"/>
      <c r="OJQ21" s="55"/>
      <c r="OJR21" s="55"/>
      <c r="OJS21" s="55"/>
      <c r="OJT21" s="55"/>
      <c r="OJU21" s="55"/>
      <c r="OJV21" s="55"/>
      <c r="OJW21" s="55"/>
      <c r="OJX21" s="55"/>
      <c r="OJY21" s="55"/>
      <c r="OJZ21" s="55"/>
      <c r="OKA21" s="55"/>
      <c r="OKB21" s="55"/>
      <c r="OKC21" s="55"/>
      <c r="OKD21" s="55"/>
      <c r="OKE21" s="55"/>
      <c r="OKF21" s="55"/>
      <c r="OKG21" s="55"/>
      <c r="OKH21" s="55"/>
      <c r="OKI21" s="55"/>
      <c r="OKJ21" s="55"/>
      <c r="OKK21" s="55"/>
      <c r="OKL21" s="55"/>
      <c r="OKM21" s="55"/>
      <c r="OKN21" s="55"/>
      <c r="OKO21" s="55"/>
      <c r="OKP21" s="55"/>
      <c r="OKQ21" s="55"/>
      <c r="OKR21" s="55"/>
      <c r="OKS21" s="55"/>
      <c r="OKT21" s="55"/>
      <c r="OKU21" s="55"/>
      <c r="OKV21" s="55"/>
      <c r="OKW21" s="55"/>
      <c r="OKX21" s="55"/>
      <c r="OKY21" s="55"/>
      <c r="OKZ21" s="55"/>
      <c r="OLA21" s="55"/>
      <c r="OLB21" s="55"/>
      <c r="OLC21" s="55"/>
      <c r="OLD21" s="55"/>
      <c r="OLE21" s="55"/>
      <c r="OLF21" s="55"/>
      <c r="OLG21" s="55"/>
      <c r="OLH21" s="55"/>
      <c r="OLI21" s="55"/>
      <c r="OLJ21" s="55"/>
      <c r="OLK21" s="55"/>
      <c r="OLL21" s="55"/>
      <c r="OLM21" s="55"/>
      <c r="OLN21" s="55"/>
      <c r="OLO21" s="55"/>
      <c r="OLP21" s="55"/>
      <c r="OLQ21" s="55"/>
      <c r="OLR21" s="55"/>
      <c r="OLS21" s="55"/>
      <c r="OLT21" s="55"/>
      <c r="OLU21" s="55"/>
      <c r="OLV21" s="55"/>
      <c r="OLW21" s="55"/>
      <c r="OLX21" s="55"/>
      <c r="OLY21" s="55"/>
      <c r="OLZ21" s="55"/>
      <c r="OMA21" s="55"/>
      <c r="OMB21" s="55"/>
      <c r="OMC21" s="55"/>
      <c r="OMD21" s="55"/>
      <c r="OME21" s="55"/>
      <c r="OMF21" s="55"/>
      <c r="OMG21" s="55"/>
      <c r="OMH21" s="55"/>
      <c r="OMI21" s="55"/>
      <c r="OMJ21" s="55"/>
      <c r="OMK21" s="55"/>
      <c r="OML21" s="55"/>
      <c r="OMM21" s="55"/>
      <c r="OMN21" s="55"/>
      <c r="OMO21" s="55"/>
      <c r="OMP21" s="55"/>
      <c r="OMQ21" s="55"/>
      <c r="OMR21" s="55"/>
      <c r="OMS21" s="55"/>
      <c r="OMT21" s="55"/>
      <c r="OMU21" s="55"/>
      <c r="OMV21" s="55"/>
      <c r="OMW21" s="55"/>
      <c r="OMX21" s="55"/>
      <c r="OMY21" s="55"/>
      <c r="OMZ21" s="55"/>
      <c r="ONA21" s="55"/>
      <c r="ONB21" s="55"/>
      <c r="ONC21" s="55"/>
      <c r="OND21" s="55"/>
      <c r="ONE21" s="55"/>
      <c r="ONF21" s="55"/>
      <c r="ONG21" s="55"/>
      <c r="ONH21" s="55"/>
      <c r="ONI21" s="55"/>
      <c r="ONJ21" s="55"/>
      <c r="ONK21" s="55"/>
      <c r="ONL21" s="55"/>
      <c r="ONM21" s="55"/>
      <c r="ONN21" s="55"/>
      <c r="ONO21" s="55"/>
      <c r="ONP21" s="55"/>
      <c r="ONQ21" s="55"/>
      <c r="ONR21" s="55"/>
      <c r="ONS21" s="55"/>
      <c r="ONT21" s="55"/>
      <c r="ONU21" s="55"/>
      <c r="ONV21" s="55"/>
      <c r="ONW21" s="55"/>
      <c r="ONX21" s="55"/>
      <c r="ONY21" s="55"/>
      <c r="ONZ21" s="55"/>
      <c r="OOA21" s="55"/>
      <c r="OOB21" s="55"/>
      <c r="OOC21" s="55"/>
      <c r="OOD21" s="55"/>
      <c r="OOE21" s="55"/>
      <c r="OOF21" s="55"/>
      <c r="OOG21" s="55"/>
      <c r="OOH21" s="55"/>
      <c r="OOI21" s="55"/>
      <c r="OOJ21" s="55"/>
      <c r="OOK21" s="55"/>
      <c r="OOL21" s="55"/>
      <c r="OOM21" s="55"/>
      <c r="OON21" s="55"/>
      <c r="OOO21" s="55"/>
      <c r="OOP21" s="55"/>
      <c r="OOQ21" s="55"/>
      <c r="OOR21" s="55"/>
      <c r="OOS21" s="55"/>
      <c r="OOT21" s="55"/>
      <c r="OOU21" s="55"/>
      <c r="OOV21" s="55"/>
      <c r="OOW21" s="55"/>
      <c r="OOX21" s="55"/>
      <c r="OOY21" s="55"/>
      <c r="OOZ21" s="55"/>
      <c r="OPA21" s="55"/>
      <c r="OPB21" s="55"/>
      <c r="OPC21" s="55"/>
      <c r="OPD21" s="55"/>
      <c r="OPE21" s="55"/>
      <c r="OPF21" s="55"/>
      <c r="OPG21" s="55"/>
      <c r="OPH21" s="55"/>
      <c r="OPI21" s="55"/>
      <c r="OPJ21" s="55"/>
      <c r="OPK21" s="55"/>
      <c r="OPL21" s="55"/>
      <c r="OPM21" s="55"/>
      <c r="OPN21" s="55"/>
      <c r="OPO21" s="55"/>
      <c r="OPP21" s="55"/>
      <c r="OPQ21" s="55"/>
      <c r="OPR21" s="55"/>
      <c r="OPS21" s="55"/>
      <c r="OPT21" s="55"/>
      <c r="OPU21" s="55"/>
      <c r="OPV21" s="55"/>
      <c r="OPW21" s="55"/>
      <c r="OPX21" s="55"/>
      <c r="OPY21" s="55"/>
      <c r="OPZ21" s="55"/>
      <c r="OQA21" s="55"/>
      <c r="OQB21" s="55"/>
      <c r="OQC21" s="55"/>
      <c r="OQD21" s="55"/>
      <c r="OQE21" s="55"/>
      <c r="OQF21" s="55"/>
      <c r="OQG21" s="55"/>
      <c r="OQH21" s="55"/>
      <c r="OQI21" s="55"/>
      <c r="OQJ21" s="55"/>
      <c r="OQK21" s="55"/>
      <c r="OQL21" s="55"/>
      <c r="OQM21" s="55"/>
      <c r="OQN21" s="55"/>
      <c r="OQO21" s="55"/>
      <c r="OQP21" s="55"/>
      <c r="OQQ21" s="55"/>
      <c r="OQR21" s="55"/>
      <c r="OQS21" s="55"/>
      <c r="OQT21" s="55"/>
      <c r="OQU21" s="55"/>
      <c r="OQV21" s="55"/>
      <c r="OQW21" s="55"/>
      <c r="OQX21" s="55"/>
      <c r="OQY21" s="55"/>
      <c r="OQZ21" s="55"/>
      <c r="ORA21" s="55"/>
      <c r="ORB21" s="55"/>
      <c r="ORC21" s="55"/>
      <c r="ORD21" s="55"/>
      <c r="ORE21" s="55"/>
      <c r="ORF21" s="55"/>
      <c r="ORG21" s="55"/>
      <c r="ORH21" s="55"/>
      <c r="ORI21" s="55"/>
      <c r="ORJ21" s="55"/>
      <c r="ORK21" s="55"/>
      <c r="ORL21" s="55"/>
      <c r="ORM21" s="55"/>
      <c r="ORN21" s="55"/>
      <c r="ORO21" s="55"/>
      <c r="ORP21" s="55"/>
      <c r="ORQ21" s="55"/>
      <c r="ORR21" s="55"/>
      <c r="ORS21" s="55"/>
      <c r="ORT21" s="55"/>
      <c r="ORU21" s="55"/>
      <c r="ORV21" s="55"/>
      <c r="ORW21" s="55"/>
      <c r="ORX21" s="55"/>
      <c r="ORY21" s="55"/>
      <c r="ORZ21" s="55"/>
      <c r="OSA21" s="55"/>
      <c r="OSB21" s="55"/>
      <c r="OSC21" s="55"/>
      <c r="OSD21" s="55"/>
      <c r="OSE21" s="55"/>
      <c r="OSF21" s="55"/>
      <c r="OSG21" s="55"/>
      <c r="OSH21" s="55"/>
      <c r="OSI21" s="55"/>
      <c r="OSJ21" s="55"/>
      <c r="OSK21" s="55"/>
      <c r="OSL21" s="55"/>
      <c r="OSM21" s="55"/>
      <c r="OSN21" s="55"/>
      <c r="OSO21" s="55"/>
      <c r="OSP21" s="55"/>
      <c r="OSQ21" s="55"/>
      <c r="OSR21" s="55"/>
      <c r="OSS21" s="55"/>
      <c r="OST21" s="55"/>
      <c r="OSU21" s="55"/>
      <c r="OSV21" s="55"/>
      <c r="OSW21" s="55"/>
      <c r="OSX21" s="55"/>
      <c r="OSY21" s="55"/>
      <c r="OSZ21" s="55"/>
      <c r="OTA21" s="55"/>
      <c r="OTB21" s="55"/>
      <c r="OTC21" s="55"/>
      <c r="OTD21" s="55"/>
      <c r="OTE21" s="55"/>
      <c r="OTF21" s="55"/>
      <c r="OTG21" s="55"/>
      <c r="OTH21" s="55"/>
      <c r="OTI21" s="55"/>
      <c r="OTJ21" s="55"/>
      <c r="OTK21" s="55"/>
      <c r="OTL21" s="55"/>
      <c r="OTM21" s="55"/>
      <c r="OTN21" s="55"/>
      <c r="OTO21" s="55"/>
      <c r="OTP21" s="55"/>
      <c r="OTQ21" s="55"/>
      <c r="OTR21" s="55"/>
      <c r="OTS21" s="55"/>
      <c r="OTT21" s="55"/>
      <c r="OTU21" s="55"/>
      <c r="OTV21" s="55"/>
      <c r="OTW21" s="55"/>
      <c r="OTX21" s="55"/>
      <c r="OTY21" s="55"/>
      <c r="OTZ21" s="55"/>
      <c r="OUA21" s="55"/>
      <c r="OUB21" s="55"/>
      <c r="OUC21" s="55"/>
      <c r="OUD21" s="55"/>
      <c r="OUE21" s="55"/>
      <c r="OUF21" s="55"/>
      <c r="OUG21" s="55"/>
      <c r="OUH21" s="55"/>
      <c r="OUI21" s="55"/>
      <c r="OUJ21" s="55"/>
      <c r="OUK21" s="55"/>
      <c r="OUL21" s="55"/>
      <c r="OUM21" s="55"/>
      <c r="OUN21" s="55"/>
      <c r="OUO21" s="55"/>
      <c r="OUP21" s="55"/>
      <c r="OUQ21" s="55"/>
      <c r="OUR21" s="55"/>
      <c r="OUS21" s="55"/>
      <c r="OUT21" s="55"/>
      <c r="OUU21" s="55"/>
      <c r="OUV21" s="55"/>
      <c r="OUW21" s="55"/>
      <c r="OUX21" s="55"/>
      <c r="OUY21" s="55"/>
      <c r="OUZ21" s="55"/>
      <c r="OVA21" s="55"/>
      <c r="OVB21" s="55"/>
      <c r="OVC21" s="55"/>
      <c r="OVD21" s="55"/>
      <c r="OVE21" s="55"/>
      <c r="OVF21" s="55"/>
      <c r="OVG21" s="55"/>
      <c r="OVH21" s="55"/>
      <c r="OVI21" s="55"/>
      <c r="OVJ21" s="55"/>
      <c r="OVK21" s="55"/>
      <c r="OVL21" s="55"/>
      <c r="OVM21" s="55"/>
      <c r="OVN21" s="55"/>
      <c r="OVO21" s="55"/>
      <c r="OVP21" s="55"/>
      <c r="OVQ21" s="55"/>
      <c r="OVR21" s="55"/>
      <c r="OVS21" s="55"/>
      <c r="OVT21" s="55"/>
      <c r="OVU21" s="55"/>
      <c r="OVV21" s="55"/>
      <c r="OVW21" s="55"/>
      <c r="OVX21" s="55"/>
      <c r="OVY21" s="55"/>
      <c r="OVZ21" s="55"/>
      <c r="OWA21" s="55"/>
      <c r="OWB21" s="55"/>
      <c r="OWC21" s="55"/>
      <c r="OWD21" s="55"/>
      <c r="OWE21" s="55"/>
      <c r="OWF21" s="55"/>
      <c r="OWG21" s="55"/>
      <c r="OWH21" s="55"/>
      <c r="OWI21" s="55"/>
      <c r="OWJ21" s="55"/>
      <c r="OWK21" s="55"/>
      <c r="OWL21" s="55"/>
      <c r="OWM21" s="55"/>
      <c r="OWN21" s="55"/>
      <c r="OWO21" s="55"/>
      <c r="OWP21" s="55"/>
      <c r="OWQ21" s="55"/>
      <c r="OWR21" s="55"/>
      <c r="OWS21" s="55"/>
      <c r="OWT21" s="55"/>
      <c r="OWU21" s="55"/>
      <c r="OWV21" s="55"/>
      <c r="OWW21" s="55"/>
      <c r="OWX21" s="55"/>
      <c r="OWY21" s="55"/>
      <c r="OWZ21" s="55"/>
      <c r="OXA21" s="55"/>
      <c r="OXB21" s="55"/>
      <c r="OXC21" s="55"/>
      <c r="OXD21" s="55"/>
      <c r="OXE21" s="55"/>
      <c r="OXF21" s="55"/>
      <c r="OXG21" s="55"/>
      <c r="OXH21" s="55"/>
      <c r="OXI21" s="55"/>
      <c r="OXJ21" s="55"/>
      <c r="OXK21" s="55"/>
      <c r="OXL21" s="55"/>
      <c r="OXM21" s="55"/>
      <c r="OXN21" s="55"/>
      <c r="OXO21" s="55"/>
      <c r="OXP21" s="55"/>
      <c r="OXQ21" s="55"/>
      <c r="OXR21" s="55"/>
      <c r="OXS21" s="55"/>
      <c r="OXT21" s="55"/>
      <c r="OXU21" s="55"/>
      <c r="OXV21" s="55"/>
      <c r="OXW21" s="55"/>
      <c r="OXX21" s="55"/>
      <c r="OXY21" s="55"/>
      <c r="OXZ21" s="55"/>
      <c r="OYA21" s="55"/>
      <c r="OYB21" s="55"/>
      <c r="OYC21" s="55"/>
      <c r="OYD21" s="55"/>
      <c r="OYE21" s="55"/>
      <c r="OYF21" s="55"/>
      <c r="OYG21" s="55"/>
      <c r="OYH21" s="55"/>
      <c r="OYI21" s="55"/>
      <c r="OYJ21" s="55"/>
      <c r="OYK21" s="55"/>
      <c r="OYL21" s="55"/>
      <c r="OYM21" s="55"/>
      <c r="OYN21" s="55"/>
      <c r="OYO21" s="55"/>
      <c r="OYP21" s="55"/>
      <c r="OYQ21" s="55"/>
      <c r="OYR21" s="55"/>
      <c r="OYS21" s="55"/>
      <c r="OYT21" s="55"/>
      <c r="OYU21" s="55"/>
      <c r="OYV21" s="55"/>
      <c r="OYW21" s="55"/>
      <c r="OYX21" s="55"/>
      <c r="OYY21" s="55"/>
      <c r="OYZ21" s="55"/>
      <c r="OZA21" s="55"/>
      <c r="OZB21" s="55"/>
      <c r="OZC21" s="55"/>
      <c r="OZD21" s="55"/>
      <c r="OZE21" s="55"/>
      <c r="OZF21" s="55"/>
      <c r="OZG21" s="55"/>
      <c r="OZH21" s="55"/>
      <c r="OZI21" s="55"/>
      <c r="OZJ21" s="55"/>
      <c r="OZK21" s="55"/>
      <c r="OZL21" s="55"/>
      <c r="OZM21" s="55"/>
      <c r="OZN21" s="55"/>
      <c r="OZO21" s="55"/>
      <c r="OZP21" s="55"/>
      <c r="OZQ21" s="55"/>
      <c r="OZR21" s="55"/>
      <c r="OZS21" s="55"/>
      <c r="OZT21" s="55"/>
      <c r="OZU21" s="55"/>
      <c r="OZV21" s="55"/>
      <c r="OZW21" s="55"/>
      <c r="OZX21" s="55"/>
      <c r="OZY21" s="55"/>
      <c r="OZZ21" s="55"/>
      <c r="PAA21" s="55"/>
      <c r="PAB21" s="55"/>
      <c r="PAC21" s="55"/>
      <c r="PAD21" s="55"/>
      <c r="PAE21" s="55"/>
      <c r="PAF21" s="55"/>
      <c r="PAG21" s="55"/>
      <c r="PAH21" s="55"/>
      <c r="PAI21" s="55"/>
      <c r="PAJ21" s="55"/>
      <c r="PAK21" s="55"/>
      <c r="PAL21" s="55"/>
      <c r="PAM21" s="55"/>
      <c r="PAN21" s="55"/>
      <c r="PAO21" s="55"/>
      <c r="PAP21" s="55"/>
      <c r="PAQ21" s="55"/>
      <c r="PAR21" s="55"/>
      <c r="PAS21" s="55"/>
      <c r="PAT21" s="55"/>
      <c r="PAU21" s="55"/>
      <c r="PAV21" s="55"/>
      <c r="PAW21" s="55"/>
      <c r="PAX21" s="55"/>
      <c r="PAY21" s="55"/>
      <c r="PAZ21" s="55"/>
      <c r="PBA21" s="55"/>
      <c r="PBB21" s="55"/>
      <c r="PBC21" s="55"/>
      <c r="PBD21" s="55"/>
      <c r="PBE21" s="55"/>
      <c r="PBF21" s="55"/>
      <c r="PBG21" s="55"/>
      <c r="PBH21" s="55"/>
      <c r="PBI21" s="55"/>
      <c r="PBJ21" s="55"/>
      <c r="PBK21" s="55"/>
      <c r="PBL21" s="55"/>
      <c r="PBM21" s="55"/>
      <c r="PBN21" s="55"/>
      <c r="PBO21" s="55"/>
      <c r="PBP21" s="55"/>
      <c r="PBQ21" s="55"/>
      <c r="PBR21" s="55"/>
      <c r="PBS21" s="55"/>
      <c r="PBT21" s="55"/>
      <c r="PBU21" s="55"/>
      <c r="PBV21" s="55"/>
      <c r="PBW21" s="55"/>
      <c r="PBX21" s="55"/>
      <c r="PBY21" s="55"/>
      <c r="PBZ21" s="55"/>
      <c r="PCA21" s="55"/>
      <c r="PCB21" s="55"/>
      <c r="PCC21" s="55"/>
      <c r="PCD21" s="55"/>
      <c r="PCE21" s="55"/>
      <c r="PCF21" s="55"/>
      <c r="PCG21" s="55"/>
      <c r="PCH21" s="55"/>
      <c r="PCI21" s="55"/>
      <c r="PCJ21" s="55"/>
      <c r="PCK21" s="55"/>
      <c r="PCL21" s="55"/>
      <c r="PCM21" s="55"/>
      <c r="PCN21" s="55"/>
      <c r="PCO21" s="55"/>
      <c r="PCP21" s="55"/>
      <c r="PCQ21" s="55"/>
      <c r="PCR21" s="55"/>
      <c r="PCS21" s="55"/>
      <c r="PCT21" s="55"/>
      <c r="PCU21" s="55"/>
      <c r="PCV21" s="55"/>
      <c r="PCW21" s="55"/>
      <c r="PCX21" s="55"/>
      <c r="PCY21" s="55"/>
      <c r="PCZ21" s="55"/>
      <c r="PDA21" s="55"/>
      <c r="PDB21" s="55"/>
      <c r="PDC21" s="55"/>
      <c r="PDD21" s="55"/>
      <c r="PDE21" s="55"/>
      <c r="PDF21" s="55"/>
      <c r="PDG21" s="55"/>
      <c r="PDH21" s="55"/>
      <c r="PDI21" s="55"/>
      <c r="PDJ21" s="55"/>
      <c r="PDK21" s="55"/>
      <c r="PDL21" s="55"/>
      <c r="PDM21" s="55"/>
      <c r="PDN21" s="55"/>
      <c r="PDO21" s="55"/>
      <c r="PDP21" s="55"/>
      <c r="PDQ21" s="55"/>
      <c r="PDR21" s="55"/>
      <c r="PDS21" s="55"/>
      <c r="PDT21" s="55"/>
      <c r="PDU21" s="55"/>
      <c r="PDV21" s="55"/>
      <c r="PDW21" s="55"/>
      <c r="PDX21" s="55"/>
      <c r="PDY21" s="55"/>
      <c r="PDZ21" s="55"/>
      <c r="PEA21" s="55"/>
      <c r="PEB21" s="55"/>
      <c r="PEC21" s="55"/>
      <c r="PED21" s="55"/>
      <c r="PEE21" s="55"/>
      <c r="PEF21" s="55"/>
      <c r="PEG21" s="55"/>
      <c r="PEH21" s="55"/>
      <c r="PEI21" s="55"/>
      <c r="PEJ21" s="55"/>
      <c r="PEK21" s="55"/>
      <c r="PEL21" s="55"/>
      <c r="PEM21" s="55"/>
      <c r="PEN21" s="55"/>
      <c r="PEO21" s="55"/>
      <c r="PEP21" s="55"/>
      <c r="PEQ21" s="55"/>
      <c r="PER21" s="55"/>
      <c r="PES21" s="55"/>
      <c r="PET21" s="55"/>
      <c r="PEU21" s="55"/>
      <c r="PEV21" s="55"/>
      <c r="PEW21" s="55"/>
      <c r="PEX21" s="55"/>
      <c r="PEY21" s="55"/>
      <c r="PEZ21" s="55"/>
      <c r="PFA21" s="55"/>
      <c r="PFB21" s="55"/>
      <c r="PFC21" s="55"/>
      <c r="PFD21" s="55"/>
      <c r="PFE21" s="55"/>
      <c r="PFF21" s="55"/>
      <c r="PFG21" s="55"/>
      <c r="PFH21" s="55"/>
      <c r="PFI21" s="55"/>
      <c r="PFJ21" s="55"/>
      <c r="PFK21" s="55"/>
      <c r="PFL21" s="55"/>
      <c r="PFM21" s="55"/>
      <c r="PFN21" s="55"/>
      <c r="PFO21" s="55"/>
      <c r="PFP21" s="55"/>
      <c r="PFQ21" s="55"/>
      <c r="PFR21" s="55"/>
      <c r="PFS21" s="55"/>
      <c r="PFT21" s="55"/>
      <c r="PFU21" s="55"/>
      <c r="PFV21" s="55"/>
      <c r="PFW21" s="55"/>
      <c r="PFX21" s="55"/>
      <c r="PFY21" s="55"/>
      <c r="PFZ21" s="55"/>
      <c r="PGA21" s="55"/>
      <c r="PGB21" s="55"/>
      <c r="PGC21" s="55"/>
      <c r="PGD21" s="55"/>
      <c r="PGE21" s="55"/>
      <c r="PGF21" s="55"/>
      <c r="PGG21" s="55"/>
      <c r="PGH21" s="55"/>
      <c r="PGI21" s="55"/>
      <c r="PGJ21" s="55"/>
      <c r="PGK21" s="55"/>
      <c r="PGL21" s="55"/>
      <c r="PGM21" s="55"/>
      <c r="PGN21" s="55"/>
      <c r="PGO21" s="55"/>
      <c r="PGP21" s="55"/>
      <c r="PGQ21" s="55"/>
      <c r="PGR21" s="55"/>
      <c r="PGS21" s="55"/>
      <c r="PGT21" s="55"/>
      <c r="PGU21" s="55"/>
      <c r="PGV21" s="55"/>
      <c r="PGW21" s="55"/>
      <c r="PGX21" s="55"/>
      <c r="PGY21" s="55"/>
      <c r="PGZ21" s="55"/>
      <c r="PHA21" s="55"/>
      <c r="PHB21" s="55"/>
      <c r="PHC21" s="55"/>
      <c r="PHD21" s="55"/>
      <c r="PHE21" s="55"/>
      <c r="PHF21" s="55"/>
      <c r="PHG21" s="55"/>
      <c r="PHH21" s="55"/>
      <c r="PHI21" s="55"/>
      <c r="PHJ21" s="55"/>
      <c r="PHK21" s="55"/>
      <c r="PHL21" s="55"/>
      <c r="PHM21" s="55"/>
      <c r="PHN21" s="55"/>
      <c r="PHO21" s="55"/>
      <c r="PHP21" s="55"/>
      <c r="PHQ21" s="55"/>
      <c r="PHR21" s="55"/>
      <c r="PHS21" s="55"/>
      <c r="PHT21" s="55"/>
      <c r="PHU21" s="55"/>
      <c r="PHV21" s="55"/>
      <c r="PHW21" s="55"/>
      <c r="PHX21" s="55"/>
      <c r="PHY21" s="55"/>
      <c r="PHZ21" s="55"/>
      <c r="PIA21" s="55"/>
      <c r="PIB21" s="55"/>
      <c r="PIC21" s="55"/>
      <c r="PID21" s="55"/>
      <c r="PIE21" s="55"/>
      <c r="PIF21" s="55"/>
      <c r="PIG21" s="55"/>
      <c r="PIH21" s="55"/>
      <c r="PII21" s="55"/>
      <c r="PIJ21" s="55"/>
      <c r="PIK21" s="55"/>
      <c r="PIL21" s="55"/>
      <c r="PIM21" s="55"/>
      <c r="PIN21" s="55"/>
      <c r="PIO21" s="55"/>
      <c r="PIP21" s="55"/>
      <c r="PIQ21" s="55"/>
      <c r="PIR21" s="55"/>
      <c r="PIS21" s="55"/>
      <c r="PIT21" s="55"/>
      <c r="PIU21" s="55"/>
      <c r="PIV21" s="55"/>
      <c r="PIW21" s="55"/>
      <c r="PIX21" s="55"/>
      <c r="PIY21" s="55"/>
      <c r="PIZ21" s="55"/>
      <c r="PJA21" s="55"/>
      <c r="PJB21" s="55"/>
      <c r="PJC21" s="55"/>
      <c r="PJD21" s="55"/>
      <c r="PJE21" s="55"/>
      <c r="PJF21" s="55"/>
      <c r="PJG21" s="55"/>
      <c r="PJH21" s="55"/>
      <c r="PJI21" s="55"/>
      <c r="PJJ21" s="55"/>
      <c r="PJK21" s="55"/>
      <c r="PJL21" s="55"/>
      <c r="PJM21" s="55"/>
      <c r="PJN21" s="55"/>
      <c r="PJO21" s="55"/>
      <c r="PJP21" s="55"/>
      <c r="PJQ21" s="55"/>
      <c r="PJR21" s="55"/>
      <c r="PJS21" s="55"/>
      <c r="PJT21" s="55"/>
      <c r="PJU21" s="55"/>
      <c r="PJV21" s="55"/>
      <c r="PJW21" s="55"/>
      <c r="PJX21" s="55"/>
      <c r="PJY21" s="55"/>
      <c r="PJZ21" s="55"/>
      <c r="PKA21" s="55"/>
      <c r="PKB21" s="55"/>
      <c r="PKC21" s="55"/>
      <c r="PKD21" s="55"/>
      <c r="PKE21" s="55"/>
      <c r="PKF21" s="55"/>
      <c r="PKG21" s="55"/>
      <c r="PKH21" s="55"/>
      <c r="PKI21" s="55"/>
      <c r="PKJ21" s="55"/>
      <c r="PKK21" s="55"/>
      <c r="PKL21" s="55"/>
      <c r="PKM21" s="55"/>
      <c r="PKN21" s="55"/>
      <c r="PKO21" s="55"/>
      <c r="PKP21" s="55"/>
      <c r="PKQ21" s="55"/>
      <c r="PKR21" s="55"/>
      <c r="PKS21" s="55"/>
      <c r="PKT21" s="55"/>
      <c r="PKU21" s="55"/>
      <c r="PKV21" s="55"/>
      <c r="PKW21" s="55"/>
      <c r="PKX21" s="55"/>
      <c r="PKY21" s="55"/>
      <c r="PKZ21" s="55"/>
      <c r="PLA21" s="55"/>
      <c r="PLB21" s="55"/>
      <c r="PLC21" s="55"/>
      <c r="PLD21" s="55"/>
      <c r="PLE21" s="55"/>
      <c r="PLF21" s="55"/>
      <c r="PLG21" s="55"/>
      <c r="PLH21" s="55"/>
      <c r="PLI21" s="55"/>
      <c r="PLJ21" s="55"/>
      <c r="PLK21" s="55"/>
      <c r="PLL21" s="55"/>
      <c r="PLM21" s="55"/>
      <c r="PLN21" s="55"/>
      <c r="PLO21" s="55"/>
      <c r="PLP21" s="55"/>
      <c r="PLQ21" s="55"/>
      <c r="PLR21" s="55"/>
      <c r="PLS21" s="55"/>
      <c r="PLT21" s="55"/>
      <c r="PLU21" s="55"/>
      <c r="PLV21" s="55"/>
      <c r="PLW21" s="55"/>
      <c r="PLX21" s="55"/>
      <c r="PLY21" s="55"/>
      <c r="PLZ21" s="55"/>
      <c r="PMA21" s="55"/>
      <c r="PMB21" s="55"/>
      <c r="PMC21" s="55"/>
      <c r="PMD21" s="55"/>
      <c r="PME21" s="55"/>
      <c r="PMF21" s="55"/>
      <c r="PMG21" s="55"/>
      <c r="PMH21" s="55"/>
      <c r="PMI21" s="55"/>
      <c r="PMJ21" s="55"/>
      <c r="PMK21" s="55"/>
      <c r="PML21" s="55"/>
      <c r="PMM21" s="55"/>
      <c r="PMN21" s="55"/>
      <c r="PMO21" s="55"/>
      <c r="PMP21" s="55"/>
      <c r="PMQ21" s="55"/>
      <c r="PMR21" s="55"/>
      <c r="PMS21" s="55"/>
      <c r="PMT21" s="55"/>
      <c r="PMU21" s="55"/>
      <c r="PMV21" s="55"/>
      <c r="PMW21" s="55"/>
      <c r="PMX21" s="55"/>
      <c r="PMY21" s="55"/>
      <c r="PMZ21" s="55"/>
      <c r="PNA21" s="55"/>
      <c r="PNB21" s="55"/>
      <c r="PNC21" s="55"/>
      <c r="PND21" s="55"/>
      <c r="PNE21" s="55"/>
      <c r="PNF21" s="55"/>
      <c r="PNG21" s="55"/>
      <c r="PNH21" s="55"/>
      <c r="PNI21" s="55"/>
      <c r="PNJ21" s="55"/>
      <c r="PNK21" s="55"/>
      <c r="PNL21" s="55"/>
      <c r="PNM21" s="55"/>
      <c r="PNN21" s="55"/>
      <c r="PNO21" s="55"/>
      <c r="PNP21" s="55"/>
      <c r="PNQ21" s="55"/>
      <c r="PNR21" s="55"/>
      <c r="PNS21" s="55"/>
      <c r="PNT21" s="55"/>
      <c r="PNU21" s="55"/>
      <c r="PNV21" s="55"/>
      <c r="PNW21" s="55"/>
      <c r="PNX21" s="55"/>
      <c r="PNY21" s="55"/>
      <c r="PNZ21" s="55"/>
      <c r="POA21" s="55"/>
      <c r="POB21" s="55"/>
      <c r="POC21" s="55"/>
      <c r="POD21" s="55"/>
      <c r="POE21" s="55"/>
      <c r="POF21" s="55"/>
      <c r="POG21" s="55"/>
      <c r="POH21" s="55"/>
      <c r="POI21" s="55"/>
      <c r="POJ21" s="55"/>
      <c r="POK21" s="55"/>
      <c r="POL21" s="55"/>
      <c r="POM21" s="55"/>
      <c r="PON21" s="55"/>
      <c r="POO21" s="55"/>
      <c r="POP21" s="55"/>
      <c r="POQ21" s="55"/>
      <c r="POR21" s="55"/>
      <c r="POS21" s="55"/>
      <c r="POT21" s="55"/>
      <c r="POU21" s="55"/>
      <c r="POV21" s="55"/>
      <c r="POW21" s="55"/>
      <c r="POX21" s="55"/>
      <c r="POY21" s="55"/>
      <c r="POZ21" s="55"/>
      <c r="PPA21" s="55"/>
      <c r="PPB21" s="55"/>
      <c r="PPC21" s="55"/>
      <c r="PPD21" s="55"/>
      <c r="PPE21" s="55"/>
      <c r="PPF21" s="55"/>
      <c r="PPG21" s="55"/>
      <c r="PPH21" s="55"/>
      <c r="PPI21" s="55"/>
      <c r="PPJ21" s="55"/>
      <c r="PPK21" s="55"/>
      <c r="PPL21" s="55"/>
      <c r="PPM21" s="55"/>
      <c r="PPN21" s="55"/>
      <c r="PPO21" s="55"/>
      <c r="PPP21" s="55"/>
      <c r="PPQ21" s="55"/>
      <c r="PPR21" s="55"/>
      <c r="PPS21" s="55"/>
      <c r="PPT21" s="55"/>
      <c r="PPU21" s="55"/>
      <c r="PPV21" s="55"/>
      <c r="PPW21" s="55"/>
      <c r="PPX21" s="55"/>
      <c r="PPY21" s="55"/>
      <c r="PPZ21" s="55"/>
      <c r="PQA21" s="55"/>
      <c r="PQB21" s="55"/>
      <c r="PQC21" s="55"/>
      <c r="PQD21" s="55"/>
      <c r="PQE21" s="55"/>
      <c r="PQF21" s="55"/>
      <c r="PQG21" s="55"/>
      <c r="PQH21" s="55"/>
      <c r="PQI21" s="55"/>
      <c r="PQJ21" s="55"/>
      <c r="PQK21" s="55"/>
      <c r="PQL21" s="55"/>
      <c r="PQM21" s="55"/>
      <c r="PQN21" s="55"/>
      <c r="PQO21" s="55"/>
      <c r="PQP21" s="55"/>
      <c r="PQQ21" s="55"/>
      <c r="PQR21" s="55"/>
      <c r="PQS21" s="55"/>
      <c r="PQT21" s="55"/>
      <c r="PQU21" s="55"/>
      <c r="PQV21" s="55"/>
      <c r="PQW21" s="55"/>
      <c r="PQX21" s="55"/>
      <c r="PQY21" s="55"/>
      <c r="PQZ21" s="55"/>
      <c r="PRA21" s="55"/>
      <c r="PRB21" s="55"/>
      <c r="PRC21" s="55"/>
      <c r="PRD21" s="55"/>
      <c r="PRE21" s="55"/>
      <c r="PRF21" s="55"/>
      <c r="PRG21" s="55"/>
      <c r="PRH21" s="55"/>
      <c r="PRI21" s="55"/>
      <c r="PRJ21" s="55"/>
      <c r="PRK21" s="55"/>
      <c r="PRL21" s="55"/>
      <c r="PRM21" s="55"/>
      <c r="PRN21" s="55"/>
      <c r="PRO21" s="55"/>
      <c r="PRP21" s="55"/>
      <c r="PRQ21" s="55"/>
      <c r="PRR21" s="55"/>
      <c r="PRS21" s="55"/>
      <c r="PRT21" s="55"/>
      <c r="PRU21" s="55"/>
      <c r="PRV21" s="55"/>
      <c r="PRW21" s="55"/>
      <c r="PRX21" s="55"/>
      <c r="PRY21" s="55"/>
      <c r="PRZ21" s="55"/>
      <c r="PSA21" s="55"/>
      <c r="PSB21" s="55"/>
      <c r="PSC21" s="55"/>
      <c r="PSD21" s="55"/>
      <c r="PSE21" s="55"/>
      <c r="PSF21" s="55"/>
      <c r="PSG21" s="55"/>
      <c r="PSH21" s="55"/>
      <c r="PSI21" s="55"/>
      <c r="PSJ21" s="55"/>
      <c r="PSK21" s="55"/>
      <c r="PSL21" s="55"/>
      <c r="PSM21" s="55"/>
      <c r="PSN21" s="55"/>
      <c r="PSO21" s="55"/>
      <c r="PSP21" s="55"/>
      <c r="PSQ21" s="55"/>
      <c r="PSR21" s="55"/>
      <c r="PSS21" s="55"/>
      <c r="PST21" s="55"/>
      <c r="PSU21" s="55"/>
      <c r="PSV21" s="55"/>
      <c r="PSW21" s="55"/>
      <c r="PSX21" s="55"/>
      <c r="PSY21" s="55"/>
      <c r="PSZ21" s="55"/>
      <c r="PTA21" s="55"/>
      <c r="PTB21" s="55"/>
      <c r="PTC21" s="55"/>
      <c r="PTD21" s="55"/>
      <c r="PTE21" s="55"/>
      <c r="PTF21" s="55"/>
      <c r="PTG21" s="55"/>
      <c r="PTH21" s="55"/>
      <c r="PTI21" s="55"/>
      <c r="PTJ21" s="55"/>
      <c r="PTK21" s="55"/>
      <c r="PTL21" s="55"/>
      <c r="PTM21" s="55"/>
      <c r="PTN21" s="55"/>
      <c r="PTO21" s="55"/>
      <c r="PTP21" s="55"/>
      <c r="PTQ21" s="55"/>
      <c r="PTR21" s="55"/>
      <c r="PTS21" s="55"/>
      <c r="PTT21" s="55"/>
      <c r="PTU21" s="55"/>
      <c r="PTV21" s="55"/>
      <c r="PTW21" s="55"/>
      <c r="PTX21" s="55"/>
      <c r="PTY21" s="55"/>
      <c r="PTZ21" s="55"/>
      <c r="PUA21" s="55"/>
      <c r="PUB21" s="55"/>
      <c r="PUC21" s="55"/>
      <c r="PUD21" s="55"/>
      <c r="PUE21" s="55"/>
      <c r="PUF21" s="55"/>
      <c r="PUG21" s="55"/>
      <c r="PUH21" s="55"/>
      <c r="PUI21" s="55"/>
      <c r="PUJ21" s="55"/>
      <c r="PUK21" s="55"/>
      <c r="PUL21" s="55"/>
      <c r="PUM21" s="55"/>
      <c r="PUN21" s="55"/>
      <c r="PUO21" s="55"/>
      <c r="PUP21" s="55"/>
      <c r="PUQ21" s="55"/>
      <c r="PUR21" s="55"/>
      <c r="PUS21" s="55"/>
      <c r="PUT21" s="55"/>
      <c r="PUU21" s="55"/>
      <c r="PUV21" s="55"/>
      <c r="PUW21" s="55"/>
      <c r="PUX21" s="55"/>
      <c r="PUY21" s="55"/>
      <c r="PUZ21" s="55"/>
      <c r="PVA21" s="55"/>
      <c r="PVB21" s="55"/>
      <c r="PVC21" s="55"/>
      <c r="PVD21" s="55"/>
      <c r="PVE21" s="55"/>
      <c r="PVF21" s="55"/>
      <c r="PVG21" s="55"/>
      <c r="PVH21" s="55"/>
      <c r="PVI21" s="55"/>
      <c r="PVJ21" s="55"/>
      <c r="PVK21" s="55"/>
      <c r="PVL21" s="55"/>
      <c r="PVM21" s="55"/>
      <c r="PVN21" s="55"/>
      <c r="PVO21" s="55"/>
      <c r="PVP21" s="55"/>
      <c r="PVQ21" s="55"/>
      <c r="PVR21" s="55"/>
      <c r="PVS21" s="55"/>
      <c r="PVT21" s="55"/>
      <c r="PVU21" s="55"/>
      <c r="PVV21" s="55"/>
      <c r="PVW21" s="55"/>
      <c r="PVX21" s="55"/>
      <c r="PVY21" s="55"/>
      <c r="PVZ21" s="55"/>
      <c r="PWA21" s="55"/>
      <c r="PWB21" s="55"/>
      <c r="PWC21" s="55"/>
      <c r="PWD21" s="55"/>
      <c r="PWE21" s="55"/>
      <c r="PWF21" s="55"/>
      <c r="PWG21" s="55"/>
      <c r="PWH21" s="55"/>
      <c r="PWI21" s="55"/>
      <c r="PWJ21" s="55"/>
      <c r="PWK21" s="55"/>
      <c r="PWL21" s="55"/>
      <c r="PWM21" s="55"/>
      <c r="PWN21" s="55"/>
      <c r="PWO21" s="55"/>
      <c r="PWP21" s="55"/>
      <c r="PWQ21" s="55"/>
      <c r="PWR21" s="55"/>
      <c r="PWS21" s="55"/>
      <c r="PWT21" s="55"/>
      <c r="PWU21" s="55"/>
      <c r="PWV21" s="55"/>
      <c r="PWW21" s="55"/>
      <c r="PWX21" s="55"/>
      <c r="PWY21" s="55"/>
      <c r="PWZ21" s="55"/>
      <c r="PXA21" s="55"/>
      <c r="PXB21" s="55"/>
      <c r="PXC21" s="55"/>
      <c r="PXD21" s="55"/>
      <c r="PXE21" s="55"/>
      <c r="PXF21" s="55"/>
      <c r="PXG21" s="55"/>
      <c r="PXH21" s="55"/>
      <c r="PXI21" s="55"/>
      <c r="PXJ21" s="55"/>
      <c r="PXK21" s="55"/>
      <c r="PXL21" s="55"/>
      <c r="PXM21" s="55"/>
      <c r="PXN21" s="55"/>
      <c r="PXO21" s="55"/>
      <c r="PXP21" s="55"/>
      <c r="PXQ21" s="55"/>
      <c r="PXR21" s="55"/>
      <c r="PXS21" s="55"/>
      <c r="PXT21" s="55"/>
      <c r="PXU21" s="55"/>
      <c r="PXV21" s="55"/>
      <c r="PXW21" s="55"/>
      <c r="PXX21" s="55"/>
      <c r="PXY21" s="55"/>
      <c r="PXZ21" s="55"/>
      <c r="PYA21" s="55"/>
      <c r="PYB21" s="55"/>
      <c r="PYC21" s="55"/>
      <c r="PYD21" s="55"/>
      <c r="PYE21" s="55"/>
      <c r="PYF21" s="55"/>
      <c r="PYG21" s="55"/>
      <c r="PYH21" s="55"/>
      <c r="PYI21" s="55"/>
      <c r="PYJ21" s="55"/>
      <c r="PYK21" s="55"/>
      <c r="PYL21" s="55"/>
      <c r="PYM21" s="55"/>
      <c r="PYN21" s="55"/>
      <c r="PYO21" s="55"/>
      <c r="PYP21" s="55"/>
      <c r="PYQ21" s="55"/>
      <c r="PYR21" s="55"/>
      <c r="PYS21" s="55"/>
      <c r="PYT21" s="55"/>
      <c r="PYU21" s="55"/>
      <c r="PYV21" s="55"/>
      <c r="PYW21" s="55"/>
      <c r="PYX21" s="55"/>
      <c r="PYY21" s="55"/>
      <c r="PYZ21" s="55"/>
      <c r="PZA21" s="55"/>
      <c r="PZB21" s="55"/>
      <c r="PZC21" s="55"/>
      <c r="PZD21" s="55"/>
      <c r="PZE21" s="55"/>
      <c r="PZF21" s="55"/>
      <c r="PZG21" s="55"/>
      <c r="PZH21" s="55"/>
      <c r="PZI21" s="55"/>
      <c r="PZJ21" s="55"/>
      <c r="PZK21" s="55"/>
      <c r="PZL21" s="55"/>
      <c r="PZM21" s="55"/>
      <c r="PZN21" s="55"/>
      <c r="PZO21" s="55"/>
      <c r="PZP21" s="55"/>
      <c r="PZQ21" s="55"/>
      <c r="PZR21" s="55"/>
      <c r="PZS21" s="55"/>
      <c r="PZT21" s="55"/>
      <c r="PZU21" s="55"/>
      <c r="PZV21" s="55"/>
      <c r="PZW21" s="55"/>
      <c r="PZX21" s="55"/>
      <c r="PZY21" s="55"/>
      <c r="PZZ21" s="55"/>
      <c r="QAA21" s="55"/>
      <c r="QAB21" s="55"/>
      <c r="QAC21" s="55"/>
      <c r="QAD21" s="55"/>
      <c r="QAE21" s="55"/>
      <c r="QAF21" s="55"/>
      <c r="QAG21" s="55"/>
      <c r="QAH21" s="55"/>
      <c r="QAI21" s="55"/>
      <c r="QAJ21" s="55"/>
      <c r="QAK21" s="55"/>
      <c r="QAL21" s="55"/>
      <c r="QAM21" s="55"/>
      <c r="QAN21" s="55"/>
      <c r="QAO21" s="55"/>
      <c r="QAP21" s="55"/>
      <c r="QAQ21" s="55"/>
      <c r="QAR21" s="55"/>
      <c r="QAS21" s="55"/>
      <c r="QAT21" s="55"/>
      <c r="QAU21" s="55"/>
      <c r="QAV21" s="55"/>
      <c r="QAW21" s="55"/>
      <c r="QAX21" s="55"/>
      <c r="QAY21" s="55"/>
      <c r="QAZ21" s="55"/>
      <c r="QBA21" s="55"/>
      <c r="QBB21" s="55"/>
      <c r="QBC21" s="55"/>
      <c r="QBD21" s="55"/>
      <c r="QBE21" s="55"/>
      <c r="QBF21" s="55"/>
      <c r="QBG21" s="55"/>
      <c r="QBH21" s="55"/>
      <c r="QBI21" s="55"/>
      <c r="QBJ21" s="55"/>
      <c r="QBK21" s="55"/>
      <c r="QBL21" s="55"/>
      <c r="QBM21" s="55"/>
      <c r="QBN21" s="55"/>
      <c r="QBO21" s="55"/>
      <c r="QBP21" s="55"/>
      <c r="QBQ21" s="55"/>
      <c r="QBR21" s="55"/>
      <c r="QBS21" s="55"/>
      <c r="QBT21" s="55"/>
      <c r="QBU21" s="55"/>
      <c r="QBV21" s="55"/>
      <c r="QBW21" s="55"/>
      <c r="QBX21" s="55"/>
      <c r="QBY21" s="55"/>
      <c r="QBZ21" s="55"/>
      <c r="QCA21" s="55"/>
      <c r="QCB21" s="55"/>
      <c r="QCC21" s="55"/>
      <c r="QCD21" s="55"/>
      <c r="QCE21" s="55"/>
      <c r="QCF21" s="55"/>
      <c r="QCG21" s="55"/>
      <c r="QCH21" s="55"/>
      <c r="QCI21" s="55"/>
      <c r="QCJ21" s="55"/>
      <c r="QCK21" s="55"/>
      <c r="QCL21" s="55"/>
      <c r="QCM21" s="55"/>
      <c r="QCN21" s="55"/>
      <c r="QCO21" s="55"/>
      <c r="QCP21" s="55"/>
      <c r="QCQ21" s="55"/>
      <c r="QCR21" s="55"/>
      <c r="QCS21" s="55"/>
      <c r="QCT21" s="55"/>
      <c r="QCU21" s="55"/>
      <c r="QCV21" s="55"/>
      <c r="QCW21" s="55"/>
      <c r="QCX21" s="55"/>
      <c r="QCY21" s="55"/>
      <c r="QCZ21" s="55"/>
      <c r="QDA21" s="55"/>
      <c r="QDB21" s="55"/>
      <c r="QDC21" s="55"/>
      <c r="QDD21" s="55"/>
      <c r="QDE21" s="55"/>
      <c r="QDF21" s="55"/>
      <c r="QDG21" s="55"/>
      <c r="QDH21" s="55"/>
      <c r="QDI21" s="55"/>
      <c r="QDJ21" s="55"/>
      <c r="QDK21" s="55"/>
      <c r="QDL21" s="55"/>
      <c r="QDM21" s="55"/>
      <c r="QDN21" s="55"/>
      <c r="QDO21" s="55"/>
      <c r="QDP21" s="55"/>
      <c r="QDQ21" s="55"/>
      <c r="QDR21" s="55"/>
      <c r="QDS21" s="55"/>
      <c r="QDT21" s="55"/>
      <c r="QDU21" s="55"/>
      <c r="QDV21" s="55"/>
      <c r="QDW21" s="55"/>
      <c r="QDX21" s="55"/>
      <c r="QDY21" s="55"/>
      <c r="QDZ21" s="55"/>
      <c r="QEA21" s="55"/>
      <c r="QEB21" s="55"/>
      <c r="QEC21" s="55"/>
      <c r="QED21" s="55"/>
      <c r="QEE21" s="55"/>
      <c r="QEF21" s="55"/>
      <c r="QEG21" s="55"/>
      <c r="QEH21" s="55"/>
      <c r="QEI21" s="55"/>
      <c r="QEJ21" s="55"/>
      <c r="QEK21" s="55"/>
      <c r="QEL21" s="55"/>
      <c r="QEM21" s="55"/>
      <c r="QEN21" s="55"/>
      <c r="QEO21" s="55"/>
      <c r="QEP21" s="55"/>
      <c r="QEQ21" s="55"/>
      <c r="QER21" s="55"/>
      <c r="QES21" s="55"/>
      <c r="QET21" s="55"/>
      <c r="QEU21" s="55"/>
      <c r="QEV21" s="55"/>
      <c r="QEW21" s="55"/>
      <c r="QEX21" s="55"/>
      <c r="QEY21" s="55"/>
      <c r="QEZ21" s="55"/>
      <c r="QFA21" s="55"/>
      <c r="QFB21" s="55"/>
      <c r="QFC21" s="55"/>
      <c r="QFD21" s="55"/>
      <c r="QFE21" s="55"/>
      <c r="QFF21" s="55"/>
      <c r="QFG21" s="55"/>
      <c r="QFH21" s="55"/>
      <c r="QFI21" s="55"/>
      <c r="QFJ21" s="55"/>
      <c r="QFK21" s="55"/>
      <c r="QFL21" s="55"/>
      <c r="QFM21" s="55"/>
      <c r="QFN21" s="55"/>
      <c r="QFO21" s="55"/>
      <c r="QFP21" s="55"/>
      <c r="QFQ21" s="55"/>
      <c r="QFR21" s="55"/>
      <c r="QFS21" s="55"/>
      <c r="QFT21" s="55"/>
      <c r="QFU21" s="55"/>
      <c r="QFV21" s="55"/>
      <c r="QFW21" s="55"/>
      <c r="QFX21" s="55"/>
      <c r="QFY21" s="55"/>
      <c r="QFZ21" s="55"/>
      <c r="QGA21" s="55"/>
      <c r="QGB21" s="55"/>
      <c r="QGC21" s="55"/>
      <c r="QGD21" s="55"/>
      <c r="QGE21" s="55"/>
      <c r="QGF21" s="55"/>
      <c r="QGG21" s="55"/>
      <c r="QGH21" s="55"/>
      <c r="QGI21" s="55"/>
      <c r="QGJ21" s="55"/>
      <c r="QGK21" s="55"/>
      <c r="QGL21" s="55"/>
      <c r="QGM21" s="55"/>
      <c r="QGN21" s="55"/>
      <c r="QGO21" s="55"/>
      <c r="QGP21" s="55"/>
      <c r="QGQ21" s="55"/>
      <c r="QGR21" s="55"/>
      <c r="QGS21" s="55"/>
      <c r="QGT21" s="55"/>
      <c r="QGU21" s="55"/>
      <c r="QGV21" s="55"/>
      <c r="QGW21" s="55"/>
      <c r="QGX21" s="55"/>
      <c r="QGY21" s="55"/>
      <c r="QGZ21" s="55"/>
      <c r="QHA21" s="55"/>
      <c r="QHB21" s="55"/>
      <c r="QHC21" s="55"/>
      <c r="QHD21" s="55"/>
      <c r="QHE21" s="55"/>
      <c r="QHF21" s="55"/>
      <c r="QHG21" s="55"/>
      <c r="QHH21" s="55"/>
      <c r="QHI21" s="55"/>
      <c r="QHJ21" s="55"/>
      <c r="QHK21" s="55"/>
      <c r="QHL21" s="55"/>
      <c r="QHM21" s="55"/>
      <c r="QHN21" s="55"/>
      <c r="QHO21" s="55"/>
      <c r="QHP21" s="55"/>
      <c r="QHQ21" s="55"/>
      <c r="QHR21" s="55"/>
      <c r="QHS21" s="55"/>
      <c r="QHT21" s="55"/>
      <c r="QHU21" s="55"/>
      <c r="QHV21" s="55"/>
      <c r="QHW21" s="55"/>
      <c r="QHX21" s="55"/>
      <c r="QHY21" s="55"/>
      <c r="QHZ21" s="55"/>
      <c r="QIA21" s="55"/>
      <c r="QIB21" s="55"/>
      <c r="QIC21" s="55"/>
      <c r="QID21" s="55"/>
      <c r="QIE21" s="55"/>
      <c r="QIF21" s="55"/>
      <c r="QIG21" s="55"/>
      <c r="QIH21" s="55"/>
      <c r="QII21" s="55"/>
      <c r="QIJ21" s="55"/>
      <c r="QIK21" s="55"/>
      <c r="QIL21" s="55"/>
      <c r="QIM21" s="55"/>
      <c r="QIN21" s="55"/>
      <c r="QIO21" s="55"/>
      <c r="QIP21" s="55"/>
      <c r="QIQ21" s="55"/>
      <c r="QIR21" s="55"/>
      <c r="QIS21" s="55"/>
      <c r="QIT21" s="55"/>
      <c r="QIU21" s="55"/>
      <c r="QIV21" s="55"/>
      <c r="QIW21" s="55"/>
      <c r="QIX21" s="55"/>
      <c r="QIY21" s="55"/>
      <c r="QIZ21" s="55"/>
      <c r="QJA21" s="55"/>
      <c r="QJB21" s="55"/>
      <c r="QJC21" s="55"/>
      <c r="QJD21" s="55"/>
      <c r="QJE21" s="55"/>
      <c r="QJF21" s="55"/>
      <c r="QJG21" s="55"/>
      <c r="QJH21" s="55"/>
      <c r="QJI21" s="55"/>
      <c r="QJJ21" s="55"/>
      <c r="QJK21" s="55"/>
      <c r="QJL21" s="55"/>
      <c r="QJM21" s="55"/>
      <c r="QJN21" s="55"/>
      <c r="QJO21" s="55"/>
      <c r="QJP21" s="55"/>
      <c r="QJQ21" s="55"/>
      <c r="QJR21" s="55"/>
      <c r="QJS21" s="55"/>
      <c r="QJT21" s="55"/>
      <c r="QJU21" s="55"/>
      <c r="QJV21" s="55"/>
      <c r="QJW21" s="55"/>
      <c r="QJX21" s="55"/>
      <c r="QJY21" s="55"/>
      <c r="QJZ21" s="55"/>
      <c r="QKA21" s="55"/>
      <c r="QKB21" s="55"/>
      <c r="QKC21" s="55"/>
      <c r="QKD21" s="55"/>
      <c r="QKE21" s="55"/>
      <c r="QKF21" s="55"/>
      <c r="QKG21" s="55"/>
      <c r="QKH21" s="55"/>
      <c r="QKI21" s="55"/>
      <c r="QKJ21" s="55"/>
      <c r="QKK21" s="55"/>
      <c r="QKL21" s="55"/>
      <c r="QKM21" s="55"/>
      <c r="QKN21" s="55"/>
      <c r="QKO21" s="55"/>
      <c r="QKP21" s="55"/>
      <c r="QKQ21" s="55"/>
      <c r="QKR21" s="55"/>
      <c r="QKS21" s="55"/>
      <c r="QKT21" s="55"/>
      <c r="QKU21" s="55"/>
      <c r="QKV21" s="55"/>
      <c r="QKW21" s="55"/>
      <c r="QKX21" s="55"/>
      <c r="QKY21" s="55"/>
      <c r="QKZ21" s="55"/>
      <c r="QLA21" s="55"/>
      <c r="QLB21" s="55"/>
      <c r="QLC21" s="55"/>
      <c r="QLD21" s="55"/>
      <c r="QLE21" s="55"/>
      <c r="QLF21" s="55"/>
      <c r="QLG21" s="55"/>
      <c r="QLH21" s="55"/>
      <c r="QLI21" s="55"/>
      <c r="QLJ21" s="55"/>
      <c r="QLK21" s="55"/>
      <c r="QLL21" s="55"/>
      <c r="QLM21" s="55"/>
      <c r="QLN21" s="55"/>
      <c r="QLO21" s="55"/>
      <c r="QLP21" s="55"/>
      <c r="QLQ21" s="55"/>
      <c r="QLR21" s="55"/>
      <c r="QLS21" s="55"/>
      <c r="QLT21" s="55"/>
      <c r="QLU21" s="55"/>
      <c r="QLV21" s="55"/>
      <c r="QLW21" s="55"/>
      <c r="QLX21" s="55"/>
      <c r="QLY21" s="55"/>
      <c r="QLZ21" s="55"/>
      <c r="QMA21" s="55"/>
      <c r="QMB21" s="55"/>
      <c r="QMC21" s="55"/>
      <c r="QMD21" s="55"/>
      <c r="QME21" s="55"/>
      <c r="QMF21" s="55"/>
      <c r="QMG21" s="55"/>
      <c r="QMH21" s="55"/>
      <c r="QMI21" s="55"/>
      <c r="QMJ21" s="55"/>
      <c r="QMK21" s="55"/>
      <c r="QML21" s="55"/>
      <c r="QMM21" s="55"/>
      <c r="QMN21" s="55"/>
      <c r="QMO21" s="55"/>
      <c r="QMP21" s="55"/>
      <c r="QMQ21" s="55"/>
      <c r="QMR21" s="55"/>
      <c r="QMS21" s="55"/>
      <c r="QMT21" s="55"/>
      <c r="QMU21" s="55"/>
      <c r="QMV21" s="55"/>
      <c r="QMW21" s="55"/>
      <c r="QMX21" s="55"/>
      <c r="QMY21" s="55"/>
      <c r="QMZ21" s="55"/>
      <c r="QNA21" s="55"/>
      <c r="QNB21" s="55"/>
      <c r="QNC21" s="55"/>
      <c r="QND21" s="55"/>
      <c r="QNE21" s="55"/>
      <c r="QNF21" s="55"/>
      <c r="QNG21" s="55"/>
      <c r="QNH21" s="55"/>
      <c r="QNI21" s="55"/>
      <c r="QNJ21" s="55"/>
      <c r="QNK21" s="55"/>
      <c r="QNL21" s="55"/>
      <c r="QNM21" s="55"/>
      <c r="QNN21" s="55"/>
      <c r="QNO21" s="55"/>
      <c r="QNP21" s="55"/>
      <c r="QNQ21" s="55"/>
      <c r="QNR21" s="55"/>
      <c r="QNS21" s="55"/>
      <c r="QNT21" s="55"/>
      <c r="QNU21" s="55"/>
      <c r="QNV21" s="55"/>
      <c r="QNW21" s="55"/>
      <c r="QNX21" s="55"/>
      <c r="QNY21" s="55"/>
      <c r="QNZ21" s="55"/>
      <c r="QOA21" s="55"/>
      <c r="QOB21" s="55"/>
      <c r="QOC21" s="55"/>
      <c r="QOD21" s="55"/>
      <c r="QOE21" s="55"/>
      <c r="QOF21" s="55"/>
      <c r="QOG21" s="55"/>
      <c r="QOH21" s="55"/>
      <c r="QOI21" s="55"/>
      <c r="QOJ21" s="55"/>
      <c r="QOK21" s="55"/>
      <c r="QOL21" s="55"/>
      <c r="QOM21" s="55"/>
      <c r="QON21" s="55"/>
      <c r="QOO21" s="55"/>
      <c r="QOP21" s="55"/>
      <c r="QOQ21" s="55"/>
      <c r="QOR21" s="55"/>
      <c r="QOS21" s="55"/>
      <c r="QOT21" s="55"/>
      <c r="QOU21" s="55"/>
      <c r="QOV21" s="55"/>
      <c r="QOW21" s="55"/>
      <c r="QOX21" s="55"/>
      <c r="QOY21" s="55"/>
      <c r="QOZ21" s="55"/>
      <c r="QPA21" s="55"/>
      <c r="QPB21" s="55"/>
      <c r="QPC21" s="55"/>
      <c r="QPD21" s="55"/>
      <c r="QPE21" s="55"/>
      <c r="QPF21" s="55"/>
      <c r="QPG21" s="55"/>
      <c r="QPH21" s="55"/>
      <c r="QPI21" s="55"/>
      <c r="QPJ21" s="55"/>
      <c r="QPK21" s="55"/>
      <c r="QPL21" s="55"/>
      <c r="QPM21" s="55"/>
      <c r="QPN21" s="55"/>
      <c r="QPO21" s="55"/>
      <c r="QPP21" s="55"/>
      <c r="QPQ21" s="55"/>
      <c r="QPR21" s="55"/>
      <c r="QPS21" s="55"/>
      <c r="QPT21" s="55"/>
      <c r="QPU21" s="55"/>
      <c r="QPV21" s="55"/>
      <c r="QPW21" s="55"/>
      <c r="QPX21" s="55"/>
      <c r="QPY21" s="55"/>
      <c r="QPZ21" s="55"/>
      <c r="QQA21" s="55"/>
      <c r="QQB21" s="55"/>
      <c r="QQC21" s="55"/>
      <c r="QQD21" s="55"/>
      <c r="QQE21" s="55"/>
      <c r="QQF21" s="55"/>
      <c r="QQG21" s="55"/>
      <c r="QQH21" s="55"/>
      <c r="QQI21" s="55"/>
      <c r="QQJ21" s="55"/>
      <c r="QQK21" s="55"/>
      <c r="QQL21" s="55"/>
      <c r="QQM21" s="55"/>
      <c r="QQN21" s="55"/>
      <c r="QQO21" s="55"/>
      <c r="QQP21" s="55"/>
      <c r="QQQ21" s="55"/>
      <c r="QQR21" s="55"/>
      <c r="QQS21" s="55"/>
      <c r="QQT21" s="55"/>
      <c r="QQU21" s="55"/>
      <c r="QQV21" s="55"/>
      <c r="QQW21" s="55"/>
      <c r="QQX21" s="55"/>
      <c r="QQY21" s="55"/>
      <c r="QQZ21" s="55"/>
      <c r="QRA21" s="55"/>
      <c r="QRB21" s="55"/>
      <c r="QRC21" s="55"/>
      <c r="QRD21" s="55"/>
      <c r="QRE21" s="55"/>
      <c r="QRF21" s="55"/>
      <c r="QRG21" s="55"/>
      <c r="QRH21" s="55"/>
      <c r="QRI21" s="55"/>
      <c r="QRJ21" s="55"/>
      <c r="QRK21" s="55"/>
      <c r="QRL21" s="55"/>
      <c r="QRM21" s="55"/>
      <c r="QRN21" s="55"/>
      <c r="QRO21" s="55"/>
      <c r="QRP21" s="55"/>
      <c r="QRQ21" s="55"/>
      <c r="QRR21" s="55"/>
      <c r="QRS21" s="55"/>
      <c r="QRT21" s="55"/>
      <c r="QRU21" s="55"/>
      <c r="QRV21" s="55"/>
      <c r="QRW21" s="55"/>
      <c r="QRX21" s="55"/>
      <c r="QRY21" s="55"/>
      <c r="QRZ21" s="55"/>
      <c r="QSA21" s="55"/>
      <c r="QSB21" s="55"/>
      <c r="QSC21" s="55"/>
      <c r="QSD21" s="55"/>
      <c r="QSE21" s="55"/>
      <c r="QSF21" s="55"/>
      <c r="QSG21" s="55"/>
      <c r="QSH21" s="55"/>
      <c r="QSI21" s="55"/>
      <c r="QSJ21" s="55"/>
      <c r="QSK21" s="55"/>
      <c r="QSL21" s="55"/>
      <c r="QSM21" s="55"/>
      <c r="QSN21" s="55"/>
      <c r="QSO21" s="55"/>
      <c r="QSP21" s="55"/>
      <c r="QSQ21" s="55"/>
      <c r="QSR21" s="55"/>
      <c r="QSS21" s="55"/>
      <c r="QST21" s="55"/>
      <c r="QSU21" s="55"/>
      <c r="QSV21" s="55"/>
      <c r="QSW21" s="55"/>
      <c r="QSX21" s="55"/>
      <c r="QSY21" s="55"/>
      <c r="QSZ21" s="55"/>
      <c r="QTA21" s="55"/>
      <c r="QTB21" s="55"/>
      <c r="QTC21" s="55"/>
      <c r="QTD21" s="55"/>
      <c r="QTE21" s="55"/>
      <c r="QTF21" s="55"/>
      <c r="QTG21" s="55"/>
      <c r="QTH21" s="55"/>
      <c r="QTI21" s="55"/>
      <c r="QTJ21" s="55"/>
      <c r="QTK21" s="55"/>
      <c r="QTL21" s="55"/>
      <c r="QTM21" s="55"/>
      <c r="QTN21" s="55"/>
      <c r="QTO21" s="55"/>
      <c r="QTP21" s="55"/>
      <c r="QTQ21" s="55"/>
      <c r="QTR21" s="55"/>
      <c r="QTS21" s="55"/>
      <c r="QTT21" s="55"/>
      <c r="QTU21" s="55"/>
      <c r="QTV21" s="55"/>
      <c r="QTW21" s="55"/>
      <c r="QTX21" s="55"/>
      <c r="QTY21" s="55"/>
      <c r="QTZ21" s="55"/>
      <c r="QUA21" s="55"/>
      <c r="QUB21" s="55"/>
      <c r="QUC21" s="55"/>
      <c r="QUD21" s="55"/>
      <c r="QUE21" s="55"/>
      <c r="QUF21" s="55"/>
      <c r="QUG21" s="55"/>
      <c r="QUH21" s="55"/>
      <c r="QUI21" s="55"/>
      <c r="QUJ21" s="55"/>
      <c r="QUK21" s="55"/>
      <c r="QUL21" s="55"/>
      <c r="QUM21" s="55"/>
      <c r="QUN21" s="55"/>
      <c r="QUO21" s="55"/>
      <c r="QUP21" s="55"/>
      <c r="QUQ21" s="55"/>
      <c r="QUR21" s="55"/>
      <c r="QUS21" s="55"/>
      <c r="QUT21" s="55"/>
      <c r="QUU21" s="55"/>
      <c r="QUV21" s="55"/>
      <c r="QUW21" s="55"/>
      <c r="QUX21" s="55"/>
      <c r="QUY21" s="55"/>
      <c r="QUZ21" s="55"/>
      <c r="QVA21" s="55"/>
      <c r="QVB21" s="55"/>
      <c r="QVC21" s="55"/>
      <c r="QVD21" s="55"/>
      <c r="QVE21" s="55"/>
      <c r="QVF21" s="55"/>
      <c r="QVG21" s="55"/>
      <c r="QVH21" s="55"/>
      <c r="QVI21" s="55"/>
      <c r="QVJ21" s="55"/>
      <c r="QVK21" s="55"/>
      <c r="QVL21" s="55"/>
      <c r="QVM21" s="55"/>
      <c r="QVN21" s="55"/>
      <c r="QVO21" s="55"/>
      <c r="QVP21" s="55"/>
      <c r="QVQ21" s="55"/>
      <c r="QVR21" s="55"/>
      <c r="QVS21" s="55"/>
      <c r="QVT21" s="55"/>
      <c r="QVU21" s="55"/>
      <c r="QVV21" s="55"/>
      <c r="QVW21" s="55"/>
      <c r="QVX21" s="55"/>
      <c r="QVY21" s="55"/>
      <c r="QVZ21" s="55"/>
      <c r="QWA21" s="55"/>
      <c r="QWB21" s="55"/>
      <c r="QWC21" s="55"/>
      <c r="QWD21" s="55"/>
      <c r="QWE21" s="55"/>
      <c r="QWF21" s="55"/>
      <c r="QWG21" s="55"/>
      <c r="QWH21" s="55"/>
      <c r="QWI21" s="55"/>
      <c r="QWJ21" s="55"/>
      <c r="QWK21" s="55"/>
      <c r="QWL21" s="55"/>
      <c r="QWM21" s="55"/>
      <c r="QWN21" s="55"/>
      <c r="QWO21" s="55"/>
      <c r="QWP21" s="55"/>
      <c r="QWQ21" s="55"/>
      <c r="QWR21" s="55"/>
      <c r="QWS21" s="55"/>
      <c r="QWT21" s="55"/>
      <c r="QWU21" s="55"/>
      <c r="QWV21" s="55"/>
      <c r="QWW21" s="55"/>
      <c r="QWX21" s="55"/>
      <c r="QWY21" s="55"/>
      <c r="QWZ21" s="55"/>
      <c r="QXA21" s="55"/>
      <c r="QXB21" s="55"/>
      <c r="QXC21" s="55"/>
      <c r="QXD21" s="55"/>
      <c r="QXE21" s="55"/>
      <c r="QXF21" s="55"/>
      <c r="QXG21" s="55"/>
      <c r="QXH21" s="55"/>
      <c r="QXI21" s="55"/>
      <c r="QXJ21" s="55"/>
      <c r="QXK21" s="55"/>
      <c r="QXL21" s="55"/>
      <c r="QXM21" s="55"/>
      <c r="QXN21" s="55"/>
      <c r="QXO21" s="55"/>
      <c r="QXP21" s="55"/>
      <c r="QXQ21" s="55"/>
      <c r="QXR21" s="55"/>
      <c r="QXS21" s="55"/>
      <c r="QXT21" s="55"/>
      <c r="QXU21" s="55"/>
      <c r="QXV21" s="55"/>
      <c r="QXW21" s="55"/>
      <c r="QXX21" s="55"/>
      <c r="QXY21" s="55"/>
      <c r="QXZ21" s="55"/>
      <c r="QYA21" s="55"/>
      <c r="QYB21" s="55"/>
      <c r="QYC21" s="55"/>
      <c r="QYD21" s="55"/>
      <c r="QYE21" s="55"/>
      <c r="QYF21" s="55"/>
      <c r="QYG21" s="55"/>
      <c r="QYH21" s="55"/>
      <c r="QYI21" s="55"/>
      <c r="QYJ21" s="55"/>
      <c r="QYK21" s="55"/>
      <c r="QYL21" s="55"/>
      <c r="QYM21" s="55"/>
      <c r="QYN21" s="55"/>
      <c r="QYO21" s="55"/>
      <c r="QYP21" s="55"/>
      <c r="QYQ21" s="55"/>
      <c r="QYR21" s="55"/>
      <c r="QYS21" s="55"/>
      <c r="QYT21" s="55"/>
      <c r="QYU21" s="55"/>
      <c r="QYV21" s="55"/>
      <c r="QYW21" s="55"/>
      <c r="QYX21" s="55"/>
      <c r="QYY21" s="55"/>
      <c r="QYZ21" s="55"/>
      <c r="QZA21" s="55"/>
      <c r="QZB21" s="55"/>
      <c r="QZC21" s="55"/>
      <c r="QZD21" s="55"/>
      <c r="QZE21" s="55"/>
      <c r="QZF21" s="55"/>
      <c r="QZG21" s="55"/>
      <c r="QZH21" s="55"/>
      <c r="QZI21" s="55"/>
      <c r="QZJ21" s="55"/>
      <c r="QZK21" s="55"/>
      <c r="QZL21" s="55"/>
      <c r="QZM21" s="55"/>
      <c r="QZN21" s="55"/>
      <c r="QZO21" s="55"/>
      <c r="QZP21" s="55"/>
      <c r="QZQ21" s="55"/>
      <c r="QZR21" s="55"/>
      <c r="QZS21" s="55"/>
      <c r="QZT21" s="55"/>
      <c r="QZU21" s="55"/>
      <c r="QZV21" s="55"/>
      <c r="QZW21" s="55"/>
      <c r="QZX21" s="55"/>
      <c r="QZY21" s="55"/>
      <c r="QZZ21" s="55"/>
      <c r="RAA21" s="55"/>
      <c r="RAB21" s="55"/>
      <c r="RAC21" s="55"/>
      <c r="RAD21" s="55"/>
      <c r="RAE21" s="55"/>
      <c r="RAF21" s="55"/>
      <c r="RAG21" s="55"/>
      <c r="RAH21" s="55"/>
      <c r="RAI21" s="55"/>
      <c r="RAJ21" s="55"/>
      <c r="RAK21" s="55"/>
      <c r="RAL21" s="55"/>
      <c r="RAM21" s="55"/>
      <c r="RAN21" s="55"/>
      <c r="RAO21" s="55"/>
      <c r="RAP21" s="55"/>
      <c r="RAQ21" s="55"/>
      <c r="RAR21" s="55"/>
      <c r="RAS21" s="55"/>
      <c r="RAT21" s="55"/>
      <c r="RAU21" s="55"/>
      <c r="RAV21" s="55"/>
      <c r="RAW21" s="55"/>
      <c r="RAX21" s="55"/>
      <c r="RAY21" s="55"/>
      <c r="RAZ21" s="55"/>
      <c r="RBA21" s="55"/>
      <c r="RBB21" s="55"/>
      <c r="RBC21" s="55"/>
      <c r="RBD21" s="55"/>
      <c r="RBE21" s="55"/>
      <c r="RBF21" s="55"/>
      <c r="RBG21" s="55"/>
      <c r="RBH21" s="55"/>
      <c r="RBI21" s="55"/>
      <c r="RBJ21" s="55"/>
      <c r="RBK21" s="55"/>
      <c r="RBL21" s="55"/>
      <c r="RBM21" s="55"/>
      <c r="RBN21" s="55"/>
      <c r="RBO21" s="55"/>
      <c r="RBP21" s="55"/>
      <c r="RBQ21" s="55"/>
      <c r="RBR21" s="55"/>
      <c r="RBS21" s="55"/>
      <c r="RBT21" s="55"/>
      <c r="RBU21" s="55"/>
      <c r="RBV21" s="55"/>
      <c r="RBW21" s="55"/>
      <c r="RBX21" s="55"/>
      <c r="RBY21" s="55"/>
      <c r="RBZ21" s="55"/>
      <c r="RCA21" s="55"/>
      <c r="RCB21" s="55"/>
      <c r="RCC21" s="55"/>
      <c r="RCD21" s="55"/>
      <c r="RCE21" s="55"/>
      <c r="RCF21" s="55"/>
      <c r="RCG21" s="55"/>
      <c r="RCH21" s="55"/>
      <c r="RCI21" s="55"/>
      <c r="RCJ21" s="55"/>
      <c r="RCK21" s="55"/>
      <c r="RCL21" s="55"/>
      <c r="RCM21" s="55"/>
      <c r="RCN21" s="55"/>
      <c r="RCO21" s="55"/>
      <c r="RCP21" s="55"/>
      <c r="RCQ21" s="55"/>
      <c r="RCR21" s="55"/>
      <c r="RCS21" s="55"/>
      <c r="RCT21" s="55"/>
      <c r="RCU21" s="55"/>
      <c r="RCV21" s="55"/>
      <c r="RCW21" s="55"/>
      <c r="RCX21" s="55"/>
      <c r="RCY21" s="55"/>
      <c r="RCZ21" s="55"/>
      <c r="RDA21" s="55"/>
      <c r="RDB21" s="55"/>
      <c r="RDC21" s="55"/>
      <c r="RDD21" s="55"/>
      <c r="RDE21" s="55"/>
      <c r="RDF21" s="55"/>
      <c r="RDG21" s="55"/>
      <c r="RDH21" s="55"/>
      <c r="RDI21" s="55"/>
      <c r="RDJ21" s="55"/>
      <c r="RDK21" s="55"/>
      <c r="RDL21" s="55"/>
      <c r="RDM21" s="55"/>
      <c r="RDN21" s="55"/>
      <c r="RDO21" s="55"/>
      <c r="RDP21" s="55"/>
      <c r="RDQ21" s="55"/>
      <c r="RDR21" s="55"/>
      <c r="RDS21" s="55"/>
      <c r="RDT21" s="55"/>
      <c r="RDU21" s="55"/>
      <c r="RDV21" s="55"/>
      <c r="RDW21" s="55"/>
      <c r="RDX21" s="55"/>
      <c r="RDY21" s="55"/>
      <c r="RDZ21" s="55"/>
      <c r="REA21" s="55"/>
      <c r="REB21" s="55"/>
      <c r="REC21" s="55"/>
      <c r="RED21" s="55"/>
      <c r="REE21" s="55"/>
      <c r="REF21" s="55"/>
      <c r="REG21" s="55"/>
      <c r="REH21" s="55"/>
      <c r="REI21" s="55"/>
      <c r="REJ21" s="55"/>
      <c r="REK21" s="55"/>
      <c r="REL21" s="55"/>
      <c r="REM21" s="55"/>
      <c r="REN21" s="55"/>
      <c r="REO21" s="55"/>
      <c r="REP21" s="55"/>
      <c r="REQ21" s="55"/>
      <c r="RER21" s="55"/>
      <c r="RES21" s="55"/>
      <c r="RET21" s="55"/>
      <c r="REU21" s="55"/>
      <c r="REV21" s="55"/>
      <c r="REW21" s="55"/>
      <c r="REX21" s="55"/>
      <c r="REY21" s="55"/>
      <c r="REZ21" s="55"/>
      <c r="RFA21" s="55"/>
      <c r="RFB21" s="55"/>
      <c r="RFC21" s="55"/>
      <c r="RFD21" s="55"/>
      <c r="RFE21" s="55"/>
      <c r="RFF21" s="55"/>
      <c r="RFG21" s="55"/>
      <c r="RFH21" s="55"/>
      <c r="RFI21" s="55"/>
      <c r="RFJ21" s="55"/>
      <c r="RFK21" s="55"/>
      <c r="RFL21" s="55"/>
      <c r="RFM21" s="55"/>
      <c r="RFN21" s="55"/>
      <c r="RFO21" s="55"/>
      <c r="RFP21" s="55"/>
      <c r="RFQ21" s="55"/>
      <c r="RFR21" s="55"/>
      <c r="RFS21" s="55"/>
      <c r="RFT21" s="55"/>
      <c r="RFU21" s="55"/>
      <c r="RFV21" s="55"/>
      <c r="RFW21" s="55"/>
      <c r="RFX21" s="55"/>
      <c r="RFY21" s="55"/>
      <c r="RFZ21" s="55"/>
      <c r="RGA21" s="55"/>
      <c r="RGB21" s="55"/>
      <c r="RGC21" s="55"/>
      <c r="RGD21" s="55"/>
      <c r="RGE21" s="55"/>
      <c r="RGF21" s="55"/>
      <c r="RGG21" s="55"/>
      <c r="RGH21" s="55"/>
      <c r="RGI21" s="55"/>
      <c r="RGJ21" s="55"/>
      <c r="RGK21" s="55"/>
      <c r="RGL21" s="55"/>
      <c r="RGM21" s="55"/>
      <c r="RGN21" s="55"/>
      <c r="RGO21" s="55"/>
      <c r="RGP21" s="55"/>
      <c r="RGQ21" s="55"/>
      <c r="RGR21" s="55"/>
      <c r="RGS21" s="55"/>
      <c r="RGT21" s="55"/>
      <c r="RGU21" s="55"/>
      <c r="RGV21" s="55"/>
      <c r="RGW21" s="55"/>
      <c r="RGX21" s="55"/>
      <c r="RGY21" s="55"/>
      <c r="RGZ21" s="55"/>
      <c r="RHA21" s="55"/>
      <c r="RHB21" s="55"/>
      <c r="RHC21" s="55"/>
      <c r="RHD21" s="55"/>
      <c r="RHE21" s="55"/>
      <c r="RHF21" s="55"/>
      <c r="RHG21" s="55"/>
      <c r="RHH21" s="55"/>
      <c r="RHI21" s="55"/>
      <c r="RHJ21" s="55"/>
      <c r="RHK21" s="55"/>
      <c r="RHL21" s="55"/>
      <c r="RHM21" s="55"/>
      <c r="RHN21" s="55"/>
      <c r="RHO21" s="55"/>
      <c r="RHP21" s="55"/>
      <c r="RHQ21" s="55"/>
      <c r="RHR21" s="55"/>
      <c r="RHS21" s="55"/>
      <c r="RHT21" s="55"/>
      <c r="RHU21" s="55"/>
      <c r="RHV21" s="55"/>
      <c r="RHW21" s="55"/>
      <c r="RHX21" s="55"/>
      <c r="RHY21" s="55"/>
      <c r="RHZ21" s="55"/>
      <c r="RIA21" s="55"/>
      <c r="RIB21" s="55"/>
      <c r="RIC21" s="55"/>
      <c r="RID21" s="55"/>
      <c r="RIE21" s="55"/>
      <c r="RIF21" s="55"/>
      <c r="RIG21" s="55"/>
      <c r="RIH21" s="55"/>
      <c r="RII21" s="55"/>
      <c r="RIJ21" s="55"/>
      <c r="RIK21" s="55"/>
      <c r="RIL21" s="55"/>
      <c r="RIM21" s="55"/>
      <c r="RIN21" s="55"/>
      <c r="RIO21" s="55"/>
      <c r="RIP21" s="55"/>
      <c r="RIQ21" s="55"/>
      <c r="RIR21" s="55"/>
      <c r="RIS21" s="55"/>
      <c r="RIT21" s="55"/>
      <c r="RIU21" s="55"/>
      <c r="RIV21" s="55"/>
      <c r="RIW21" s="55"/>
      <c r="RIX21" s="55"/>
      <c r="RIY21" s="55"/>
      <c r="RIZ21" s="55"/>
      <c r="RJA21" s="55"/>
      <c r="RJB21" s="55"/>
      <c r="RJC21" s="55"/>
      <c r="RJD21" s="55"/>
      <c r="RJE21" s="55"/>
      <c r="RJF21" s="55"/>
      <c r="RJG21" s="55"/>
      <c r="RJH21" s="55"/>
      <c r="RJI21" s="55"/>
      <c r="RJJ21" s="55"/>
      <c r="RJK21" s="55"/>
      <c r="RJL21" s="55"/>
      <c r="RJM21" s="55"/>
      <c r="RJN21" s="55"/>
      <c r="RJO21" s="55"/>
      <c r="RJP21" s="55"/>
      <c r="RJQ21" s="55"/>
      <c r="RJR21" s="55"/>
      <c r="RJS21" s="55"/>
      <c r="RJT21" s="55"/>
      <c r="RJU21" s="55"/>
      <c r="RJV21" s="55"/>
      <c r="RJW21" s="55"/>
      <c r="RJX21" s="55"/>
      <c r="RJY21" s="55"/>
      <c r="RJZ21" s="55"/>
      <c r="RKA21" s="55"/>
      <c r="RKB21" s="55"/>
      <c r="RKC21" s="55"/>
      <c r="RKD21" s="55"/>
      <c r="RKE21" s="55"/>
      <c r="RKF21" s="55"/>
      <c r="RKG21" s="55"/>
      <c r="RKH21" s="55"/>
      <c r="RKI21" s="55"/>
      <c r="RKJ21" s="55"/>
      <c r="RKK21" s="55"/>
      <c r="RKL21" s="55"/>
      <c r="RKM21" s="55"/>
      <c r="RKN21" s="55"/>
      <c r="RKO21" s="55"/>
      <c r="RKP21" s="55"/>
      <c r="RKQ21" s="55"/>
      <c r="RKR21" s="55"/>
      <c r="RKS21" s="55"/>
      <c r="RKT21" s="55"/>
      <c r="RKU21" s="55"/>
      <c r="RKV21" s="55"/>
      <c r="RKW21" s="55"/>
      <c r="RKX21" s="55"/>
      <c r="RKY21" s="55"/>
      <c r="RKZ21" s="55"/>
      <c r="RLA21" s="55"/>
      <c r="RLB21" s="55"/>
      <c r="RLC21" s="55"/>
      <c r="RLD21" s="55"/>
      <c r="RLE21" s="55"/>
      <c r="RLF21" s="55"/>
      <c r="RLG21" s="55"/>
      <c r="RLH21" s="55"/>
      <c r="RLI21" s="55"/>
      <c r="RLJ21" s="55"/>
      <c r="RLK21" s="55"/>
      <c r="RLL21" s="55"/>
      <c r="RLM21" s="55"/>
      <c r="RLN21" s="55"/>
      <c r="RLO21" s="55"/>
      <c r="RLP21" s="55"/>
      <c r="RLQ21" s="55"/>
      <c r="RLR21" s="55"/>
      <c r="RLS21" s="55"/>
      <c r="RLT21" s="55"/>
      <c r="RLU21" s="55"/>
      <c r="RLV21" s="55"/>
      <c r="RLW21" s="55"/>
      <c r="RLX21" s="55"/>
      <c r="RLY21" s="55"/>
      <c r="RLZ21" s="55"/>
      <c r="RMA21" s="55"/>
      <c r="RMB21" s="55"/>
      <c r="RMC21" s="55"/>
      <c r="RMD21" s="55"/>
      <c r="RME21" s="55"/>
      <c r="RMF21" s="55"/>
      <c r="RMG21" s="55"/>
      <c r="RMH21" s="55"/>
      <c r="RMI21" s="55"/>
      <c r="RMJ21" s="55"/>
      <c r="RMK21" s="55"/>
      <c r="RML21" s="55"/>
      <c r="RMM21" s="55"/>
      <c r="RMN21" s="55"/>
      <c r="RMO21" s="55"/>
      <c r="RMP21" s="55"/>
      <c r="RMQ21" s="55"/>
      <c r="RMR21" s="55"/>
      <c r="RMS21" s="55"/>
      <c r="RMT21" s="55"/>
      <c r="RMU21" s="55"/>
      <c r="RMV21" s="55"/>
      <c r="RMW21" s="55"/>
      <c r="RMX21" s="55"/>
      <c r="RMY21" s="55"/>
      <c r="RMZ21" s="55"/>
      <c r="RNA21" s="55"/>
      <c r="RNB21" s="55"/>
      <c r="RNC21" s="55"/>
      <c r="RND21" s="55"/>
      <c r="RNE21" s="55"/>
      <c r="RNF21" s="55"/>
      <c r="RNG21" s="55"/>
      <c r="RNH21" s="55"/>
      <c r="RNI21" s="55"/>
      <c r="RNJ21" s="55"/>
      <c r="RNK21" s="55"/>
      <c r="RNL21" s="55"/>
      <c r="RNM21" s="55"/>
      <c r="RNN21" s="55"/>
      <c r="RNO21" s="55"/>
      <c r="RNP21" s="55"/>
      <c r="RNQ21" s="55"/>
      <c r="RNR21" s="55"/>
      <c r="RNS21" s="55"/>
      <c r="RNT21" s="55"/>
      <c r="RNU21" s="55"/>
      <c r="RNV21" s="55"/>
      <c r="RNW21" s="55"/>
      <c r="RNX21" s="55"/>
      <c r="RNY21" s="55"/>
      <c r="RNZ21" s="55"/>
      <c r="ROA21" s="55"/>
      <c r="ROB21" s="55"/>
      <c r="ROC21" s="55"/>
      <c r="ROD21" s="55"/>
      <c r="ROE21" s="55"/>
      <c r="ROF21" s="55"/>
      <c r="ROG21" s="55"/>
      <c r="ROH21" s="55"/>
      <c r="ROI21" s="55"/>
      <c r="ROJ21" s="55"/>
      <c r="ROK21" s="55"/>
      <c r="ROL21" s="55"/>
      <c r="ROM21" s="55"/>
      <c r="RON21" s="55"/>
      <c r="ROO21" s="55"/>
      <c r="ROP21" s="55"/>
      <c r="ROQ21" s="55"/>
      <c r="ROR21" s="55"/>
      <c r="ROS21" s="55"/>
      <c r="ROT21" s="55"/>
      <c r="ROU21" s="55"/>
      <c r="ROV21" s="55"/>
      <c r="ROW21" s="55"/>
      <c r="ROX21" s="55"/>
      <c r="ROY21" s="55"/>
      <c r="ROZ21" s="55"/>
      <c r="RPA21" s="55"/>
      <c r="RPB21" s="55"/>
      <c r="RPC21" s="55"/>
      <c r="RPD21" s="55"/>
      <c r="RPE21" s="55"/>
      <c r="RPF21" s="55"/>
      <c r="RPG21" s="55"/>
      <c r="RPH21" s="55"/>
      <c r="RPI21" s="55"/>
      <c r="RPJ21" s="55"/>
      <c r="RPK21" s="55"/>
      <c r="RPL21" s="55"/>
      <c r="RPM21" s="55"/>
      <c r="RPN21" s="55"/>
      <c r="RPO21" s="55"/>
      <c r="RPP21" s="55"/>
      <c r="RPQ21" s="55"/>
      <c r="RPR21" s="55"/>
      <c r="RPS21" s="55"/>
      <c r="RPT21" s="55"/>
      <c r="RPU21" s="55"/>
      <c r="RPV21" s="55"/>
      <c r="RPW21" s="55"/>
      <c r="RPX21" s="55"/>
      <c r="RPY21" s="55"/>
      <c r="RPZ21" s="55"/>
      <c r="RQA21" s="55"/>
      <c r="RQB21" s="55"/>
      <c r="RQC21" s="55"/>
      <c r="RQD21" s="55"/>
      <c r="RQE21" s="55"/>
      <c r="RQF21" s="55"/>
      <c r="RQG21" s="55"/>
      <c r="RQH21" s="55"/>
      <c r="RQI21" s="55"/>
      <c r="RQJ21" s="55"/>
      <c r="RQK21" s="55"/>
      <c r="RQL21" s="55"/>
      <c r="RQM21" s="55"/>
      <c r="RQN21" s="55"/>
      <c r="RQO21" s="55"/>
      <c r="RQP21" s="55"/>
      <c r="RQQ21" s="55"/>
      <c r="RQR21" s="55"/>
      <c r="RQS21" s="55"/>
      <c r="RQT21" s="55"/>
      <c r="RQU21" s="55"/>
      <c r="RQV21" s="55"/>
      <c r="RQW21" s="55"/>
      <c r="RQX21" s="55"/>
      <c r="RQY21" s="55"/>
      <c r="RQZ21" s="55"/>
      <c r="RRA21" s="55"/>
      <c r="RRB21" s="55"/>
      <c r="RRC21" s="55"/>
      <c r="RRD21" s="55"/>
      <c r="RRE21" s="55"/>
      <c r="RRF21" s="55"/>
      <c r="RRG21" s="55"/>
      <c r="RRH21" s="55"/>
      <c r="RRI21" s="55"/>
      <c r="RRJ21" s="55"/>
      <c r="RRK21" s="55"/>
      <c r="RRL21" s="55"/>
      <c r="RRM21" s="55"/>
      <c r="RRN21" s="55"/>
      <c r="RRO21" s="55"/>
      <c r="RRP21" s="55"/>
      <c r="RRQ21" s="55"/>
      <c r="RRR21" s="55"/>
      <c r="RRS21" s="55"/>
      <c r="RRT21" s="55"/>
      <c r="RRU21" s="55"/>
      <c r="RRV21" s="55"/>
      <c r="RRW21" s="55"/>
      <c r="RRX21" s="55"/>
      <c r="RRY21" s="55"/>
      <c r="RRZ21" s="55"/>
      <c r="RSA21" s="55"/>
      <c r="RSB21" s="55"/>
      <c r="RSC21" s="55"/>
      <c r="RSD21" s="55"/>
      <c r="RSE21" s="55"/>
      <c r="RSF21" s="55"/>
      <c r="RSG21" s="55"/>
      <c r="RSH21" s="55"/>
      <c r="RSI21" s="55"/>
      <c r="RSJ21" s="55"/>
      <c r="RSK21" s="55"/>
      <c r="RSL21" s="55"/>
      <c r="RSM21" s="55"/>
      <c r="RSN21" s="55"/>
      <c r="RSO21" s="55"/>
      <c r="RSP21" s="55"/>
      <c r="RSQ21" s="55"/>
      <c r="RSR21" s="55"/>
      <c r="RSS21" s="55"/>
      <c r="RST21" s="55"/>
      <c r="RSU21" s="55"/>
      <c r="RSV21" s="55"/>
      <c r="RSW21" s="55"/>
      <c r="RSX21" s="55"/>
      <c r="RSY21" s="55"/>
      <c r="RSZ21" s="55"/>
      <c r="RTA21" s="55"/>
      <c r="RTB21" s="55"/>
      <c r="RTC21" s="55"/>
      <c r="RTD21" s="55"/>
      <c r="RTE21" s="55"/>
      <c r="RTF21" s="55"/>
      <c r="RTG21" s="55"/>
      <c r="RTH21" s="55"/>
      <c r="RTI21" s="55"/>
      <c r="RTJ21" s="55"/>
      <c r="RTK21" s="55"/>
      <c r="RTL21" s="55"/>
      <c r="RTM21" s="55"/>
      <c r="RTN21" s="55"/>
      <c r="RTO21" s="55"/>
      <c r="RTP21" s="55"/>
      <c r="RTQ21" s="55"/>
      <c r="RTR21" s="55"/>
      <c r="RTS21" s="55"/>
      <c r="RTT21" s="55"/>
      <c r="RTU21" s="55"/>
      <c r="RTV21" s="55"/>
      <c r="RTW21" s="55"/>
      <c r="RTX21" s="55"/>
      <c r="RTY21" s="55"/>
      <c r="RTZ21" s="55"/>
      <c r="RUA21" s="55"/>
      <c r="RUB21" s="55"/>
      <c r="RUC21" s="55"/>
      <c r="RUD21" s="55"/>
      <c r="RUE21" s="55"/>
      <c r="RUF21" s="55"/>
      <c r="RUG21" s="55"/>
      <c r="RUH21" s="55"/>
      <c r="RUI21" s="55"/>
      <c r="RUJ21" s="55"/>
      <c r="RUK21" s="55"/>
      <c r="RUL21" s="55"/>
      <c r="RUM21" s="55"/>
      <c r="RUN21" s="55"/>
      <c r="RUO21" s="55"/>
      <c r="RUP21" s="55"/>
      <c r="RUQ21" s="55"/>
      <c r="RUR21" s="55"/>
      <c r="RUS21" s="55"/>
      <c r="RUT21" s="55"/>
      <c r="RUU21" s="55"/>
      <c r="RUV21" s="55"/>
      <c r="RUW21" s="55"/>
      <c r="RUX21" s="55"/>
      <c r="RUY21" s="55"/>
      <c r="RUZ21" s="55"/>
      <c r="RVA21" s="55"/>
      <c r="RVB21" s="55"/>
      <c r="RVC21" s="55"/>
      <c r="RVD21" s="55"/>
      <c r="RVE21" s="55"/>
      <c r="RVF21" s="55"/>
      <c r="RVG21" s="55"/>
      <c r="RVH21" s="55"/>
      <c r="RVI21" s="55"/>
      <c r="RVJ21" s="55"/>
      <c r="RVK21" s="55"/>
      <c r="RVL21" s="55"/>
      <c r="RVM21" s="55"/>
      <c r="RVN21" s="55"/>
      <c r="RVO21" s="55"/>
      <c r="RVP21" s="55"/>
      <c r="RVQ21" s="55"/>
      <c r="RVR21" s="55"/>
      <c r="RVS21" s="55"/>
      <c r="RVT21" s="55"/>
      <c r="RVU21" s="55"/>
      <c r="RVV21" s="55"/>
      <c r="RVW21" s="55"/>
      <c r="RVX21" s="55"/>
      <c r="RVY21" s="55"/>
      <c r="RVZ21" s="55"/>
      <c r="RWA21" s="55"/>
      <c r="RWB21" s="55"/>
      <c r="RWC21" s="55"/>
      <c r="RWD21" s="55"/>
      <c r="RWE21" s="55"/>
      <c r="RWF21" s="55"/>
      <c r="RWG21" s="55"/>
      <c r="RWH21" s="55"/>
      <c r="RWI21" s="55"/>
      <c r="RWJ21" s="55"/>
      <c r="RWK21" s="55"/>
      <c r="RWL21" s="55"/>
      <c r="RWM21" s="55"/>
      <c r="RWN21" s="55"/>
      <c r="RWO21" s="55"/>
      <c r="RWP21" s="55"/>
      <c r="RWQ21" s="55"/>
      <c r="RWR21" s="55"/>
      <c r="RWS21" s="55"/>
      <c r="RWT21" s="55"/>
      <c r="RWU21" s="55"/>
      <c r="RWV21" s="55"/>
      <c r="RWW21" s="55"/>
      <c r="RWX21" s="55"/>
      <c r="RWY21" s="55"/>
      <c r="RWZ21" s="55"/>
      <c r="RXA21" s="55"/>
      <c r="RXB21" s="55"/>
      <c r="RXC21" s="55"/>
      <c r="RXD21" s="55"/>
      <c r="RXE21" s="55"/>
      <c r="RXF21" s="55"/>
      <c r="RXG21" s="55"/>
      <c r="RXH21" s="55"/>
      <c r="RXI21" s="55"/>
      <c r="RXJ21" s="55"/>
      <c r="RXK21" s="55"/>
      <c r="RXL21" s="55"/>
      <c r="RXM21" s="55"/>
      <c r="RXN21" s="55"/>
      <c r="RXO21" s="55"/>
      <c r="RXP21" s="55"/>
      <c r="RXQ21" s="55"/>
      <c r="RXR21" s="55"/>
      <c r="RXS21" s="55"/>
      <c r="RXT21" s="55"/>
      <c r="RXU21" s="55"/>
      <c r="RXV21" s="55"/>
      <c r="RXW21" s="55"/>
      <c r="RXX21" s="55"/>
      <c r="RXY21" s="55"/>
      <c r="RXZ21" s="55"/>
      <c r="RYA21" s="55"/>
      <c r="RYB21" s="55"/>
      <c r="RYC21" s="55"/>
      <c r="RYD21" s="55"/>
      <c r="RYE21" s="55"/>
      <c r="RYF21" s="55"/>
      <c r="RYG21" s="55"/>
      <c r="RYH21" s="55"/>
      <c r="RYI21" s="55"/>
      <c r="RYJ21" s="55"/>
      <c r="RYK21" s="55"/>
      <c r="RYL21" s="55"/>
      <c r="RYM21" s="55"/>
      <c r="RYN21" s="55"/>
      <c r="RYO21" s="55"/>
      <c r="RYP21" s="55"/>
      <c r="RYQ21" s="55"/>
      <c r="RYR21" s="55"/>
      <c r="RYS21" s="55"/>
      <c r="RYT21" s="55"/>
      <c r="RYU21" s="55"/>
      <c r="RYV21" s="55"/>
      <c r="RYW21" s="55"/>
      <c r="RYX21" s="55"/>
      <c r="RYY21" s="55"/>
      <c r="RYZ21" s="55"/>
      <c r="RZA21" s="55"/>
      <c r="RZB21" s="55"/>
      <c r="RZC21" s="55"/>
      <c r="RZD21" s="55"/>
      <c r="RZE21" s="55"/>
      <c r="RZF21" s="55"/>
      <c r="RZG21" s="55"/>
      <c r="RZH21" s="55"/>
      <c r="RZI21" s="55"/>
      <c r="RZJ21" s="55"/>
      <c r="RZK21" s="55"/>
      <c r="RZL21" s="55"/>
      <c r="RZM21" s="55"/>
      <c r="RZN21" s="55"/>
      <c r="RZO21" s="55"/>
      <c r="RZP21" s="55"/>
      <c r="RZQ21" s="55"/>
      <c r="RZR21" s="55"/>
      <c r="RZS21" s="55"/>
      <c r="RZT21" s="55"/>
      <c r="RZU21" s="55"/>
      <c r="RZV21" s="55"/>
      <c r="RZW21" s="55"/>
      <c r="RZX21" s="55"/>
      <c r="RZY21" s="55"/>
      <c r="RZZ21" s="55"/>
      <c r="SAA21" s="55"/>
      <c r="SAB21" s="55"/>
      <c r="SAC21" s="55"/>
      <c r="SAD21" s="55"/>
      <c r="SAE21" s="55"/>
      <c r="SAF21" s="55"/>
      <c r="SAG21" s="55"/>
      <c r="SAH21" s="55"/>
      <c r="SAI21" s="55"/>
      <c r="SAJ21" s="55"/>
      <c r="SAK21" s="55"/>
      <c r="SAL21" s="55"/>
      <c r="SAM21" s="55"/>
      <c r="SAN21" s="55"/>
      <c r="SAO21" s="55"/>
      <c r="SAP21" s="55"/>
      <c r="SAQ21" s="55"/>
      <c r="SAR21" s="55"/>
      <c r="SAS21" s="55"/>
      <c r="SAT21" s="55"/>
      <c r="SAU21" s="55"/>
      <c r="SAV21" s="55"/>
      <c r="SAW21" s="55"/>
      <c r="SAX21" s="55"/>
      <c r="SAY21" s="55"/>
      <c r="SAZ21" s="55"/>
      <c r="SBA21" s="55"/>
      <c r="SBB21" s="55"/>
      <c r="SBC21" s="55"/>
      <c r="SBD21" s="55"/>
      <c r="SBE21" s="55"/>
      <c r="SBF21" s="55"/>
      <c r="SBG21" s="55"/>
      <c r="SBH21" s="55"/>
      <c r="SBI21" s="55"/>
      <c r="SBJ21" s="55"/>
      <c r="SBK21" s="55"/>
      <c r="SBL21" s="55"/>
      <c r="SBM21" s="55"/>
      <c r="SBN21" s="55"/>
      <c r="SBO21" s="55"/>
      <c r="SBP21" s="55"/>
      <c r="SBQ21" s="55"/>
      <c r="SBR21" s="55"/>
      <c r="SBS21" s="55"/>
      <c r="SBT21" s="55"/>
      <c r="SBU21" s="55"/>
      <c r="SBV21" s="55"/>
      <c r="SBW21" s="55"/>
      <c r="SBX21" s="55"/>
      <c r="SBY21" s="55"/>
      <c r="SBZ21" s="55"/>
      <c r="SCA21" s="55"/>
      <c r="SCB21" s="55"/>
      <c r="SCC21" s="55"/>
      <c r="SCD21" s="55"/>
      <c r="SCE21" s="55"/>
      <c r="SCF21" s="55"/>
      <c r="SCG21" s="55"/>
      <c r="SCH21" s="55"/>
      <c r="SCI21" s="55"/>
      <c r="SCJ21" s="55"/>
      <c r="SCK21" s="55"/>
      <c r="SCL21" s="55"/>
      <c r="SCM21" s="55"/>
      <c r="SCN21" s="55"/>
      <c r="SCO21" s="55"/>
      <c r="SCP21" s="55"/>
      <c r="SCQ21" s="55"/>
      <c r="SCR21" s="55"/>
      <c r="SCS21" s="55"/>
      <c r="SCT21" s="55"/>
      <c r="SCU21" s="55"/>
      <c r="SCV21" s="55"/>
      <c r="SCW21" s="55"/>
      <c r="SCX21" s="55"/>
      <c r="SCY21" s="55"/>
      <c r="SCZ21" s="55"/>
      <c r="SDA21" s="55"/>
      <c r="SDB21" s="55"/>
      <c r="SDC21" s="55"/>
      <c r="SDD21" s="55"/>
      <c r="SDE21" s="55"/>
      <c r="SDF21" s="55"/>
      <c r="SDG21" s="55"/>
      <c r="SDH21" s="55"/>
      <c r="SDI21" s="55"/>
      <c r="SDJ21" s="55"/>
      <c r="SDK21" s="55"/>
      <c r="SDL21" s="55"/>
      <c r="SDM21" s="55"/>
      <c r="SDN21" s="55"/>
      <c r="SDO21" s="55"/>
      <c r="SDP21" s="55"/>
      <c r="SDQ21" s="55"/>
      <c r="SDR21" s="55"/>
      <c r="SDS21" s="55"/>
      <c r="SDT21" s="55"/>
      <c r="SDU21" s="55"/>
      <c r="SDV21" s="55"/>
      <c r="SDW21" s="55"/>
      <c r="SDX21" s="55"/>
      <c r="SDY21" s="55"/>
      <c r="SDZ21" s="55"/>
      <c r="SEA21" s="55"/>
      <c r="SEB21" s="55"/>
      <c r="SEC21" s="55"/>
      <c r="SED21" s="55"/>
      <c r="SEE21" s="55"/>
      <c r="SEF21" s="55"/>
      <c r="SEG21" s="55"/>
      <c r="SEH21" s="55"/>
      <c r="SEI21" s="55"/>
      <c r="SEJ21" s="55"/>
      <c r="SEK21" s="55"/>
      <c r="SEL21" s="55"/>
      <c r="SEM21" s="55"/>
      <c r="SEN21" s="55"/>
      <c r="SEO21" s="55"/>
      <c r="SEP21" s="55"/>
      <c r="SEQ21" s="55"/>
      <c r="SER21" s="55"/>
      <c r="SES21" s="55"/>
      <c r="SET21" s="55"/>
      <c r="SEU21" s="55"/>
      <c r="SEV21" s="55"/>
      <c r="SEW21" s="55"/>
      <c r="SEX21" s="55"/>
      <c r="SEY21" s="55"/>
      <c r="SEZ21" s="55"/>
      <c r="SFA21" s="55"/>
      <c r="SFB21" s="55"/>
      <c r="SFC21" s="55"/>
      <c r="SFD21" s="55"/>
      <c r="SFE21" s="55"/>
      <c r="SFF21" s="55"/>
      <c r="SFG21" s="55"/>
      <c r="SFH21" s="55"/>
      <c r="SFI21" s="55"/>
      <c r="SFJ21" s="55"/>
      <c r="SFK21" s="55"/>
      <c r="SFL21" s="55"/>
      <c r="SFM21" s="55"/>
      <c r="SFN21" s="55"/>
      <c r="SFO21" s="55"/>
      <c r="SFP21" s="55"/>
      <c r="SFQ21" s="55"/>
      <c r="SFR21" s="55"/>
      <c r="SFS21" s="55"/>
      <c r="SFT21" s="55"/>
      <c r="SFU21" s="55"/>
      <c r="SFV21" s="55"/>
      <c r="SFW21" s="55"/>
      <c r="SFX21" s="55"/>
      <c r="SFY21" s="55"/>
      <c r="SFZ21" s="55"/>
      <c r="SGA21" s="55"/>
      <c r="SGB21" s="55"/>
      <c r="SGC21" s="55"/>
      <c r="SGD21" s="55"/>
      <c r="SGE21" s="55"/>
      <c r="SGF21" s="55"/>
      <c r="SGG21" s="55"/>
      <c r="SGH21" s="55"/>
      <c r="SGI21" s="55"/>
      <c r="SGJ21" s="55"/>
      <c r="SGK21" s="55"/>
      <c r="SGL21" s="55"/>
      <c r="SGM21" s="55"/>
      <c r="SGN21" s="55"/>
      <c r="SGO21" s="55"/>
      <c r="SGP21" s="55"/>
      <c r="SGQ21" s="55"/>
      <c r="SGR21" s="55"/>
      <c r="SGS21" s="55"/>
      <c r="SGT21" s="55"/>
      <c r="SGU21" s="55"/>
      <c r="SGV21" s="55"/>
      <c r="SGW21" s="55"/>
      <c r="SGX21" s="55"/>
      <c r="SGY21" s="55"/>
      <c r="SGZ21" s="55"/>
      <c r="SHA21" s="55"/>
      <c r="SHB21" s="55"/>
      <c r="SHC21" s="55"/>
      <c r="SHD21" s="55"/>
      <c r="SHE21" s="55"/>
      <c r="SHF21" s="55"/>
      <c r="SHG21" s="55"/>
      <c r="SHH21" s="55"/>
      <c r="SHI21" s="55"/>
      <c r="SHJ21" s="55"/>
      <c r="SHK21" s="55"/>
      <c r="SHL21" s="55"/>
      <c r="SHM21" s="55"/>
      <c r="SHN21" s="55"/>
      <c r="SHO21" s="55"/>
      <c r="SHP21" s="55"/>
      <c r="SHQ21" s="55"/>
      <c r="SHR21" s="55"/>
      <c r="SHS21" s="55"/>
      <c r="SHT21" s="55"/>
      <c r="SHU21" s="55"/>
      <c r="SHV21" s="55"/>
      <c r="SHW21" s="55"/>
      <c r="SHX21" s="55"/>
      <c r="SHY21" s="55"/>
      <c r="SHZ21" s="55"/>
      <c r="SIA21" s="55"/>
      <c r="SIB21" s="55"/>
      <c r="SIC21" s="55"/>
      <c r="SID21" s="55"/>
      <c r="SIE21" s="55"/>
      <c r="SIF21" s="55"/>
      <c r="SIG21" s="55"/>
      <c r="SIH21" s="55"/>
      <c r="SII21" s="55"/>
      <c r="SIJ21" s="55"/>
      <c r="SIK21" s="55"/>
      <c r="SIL21" s="55"/>
      <c r="SIM21" s="55"/>
      <c r="SIN21" s="55"/>
      <c r="SIO21" s="55"/>
      <c r="SIP21" s="55"/>
      <c r="SIQ21" s="55"/>
      <c r="SIR21" s="55"/>
      <c r="SIS21" s="55"/>
      <c r="SIT21" s="55"/>
      <c r="SIU21" s="55"/>
      <c r="SIV21" s="55"/>
      <c r="SIW21" s="55"/>
      <c r="SIX21" s="55"/>
      <c r="SIY21" s="55"/>
      <c r="SIZ21" s="55"/>
      <c r="SJA21" s="55"/>
      <c r="SJB21" s="55"/>
      <c r="SJC21" s="55"/>
      <c r="SJD21" s="55"/>
      <c r="SJE21" s="55"/>
      <c r="SJF21" s="55"/>
      <c r="SJG21" s="55"/>
      <c r="SJH21" s="55"/>
      <c r="SJI21" s="55"/>
      <c r="SJJ21" s="55"/>
      <c r="SJK21" s="55"/>
      <c r="SJL21" s="55"/>
      <c r="SJM21" s="55"/>
      <c r="SJN21" s="55"/>
      <c r="SJO21" s="55"/>
      <c r="SJP21" s="55"/>
      <c r="SJQ21" s="55"/>
      <c r="SJR21" s="55"/>
      <c r="SJS21" s="55"/>
      <c r="SJT21" s="55"/>
      <c r="SJU21" s="55"/>
      <c r="SJV21" s="55"/>
      <c r="SJW21" s="55"/>
      <c r="SJX21" s="55"/>
      <c r="SJY21" s="55"/>
      <c r="SJZ21" s="55"/>
      <c r="SKA21" s="55"/>
      <c r="SKB21" s="55"/>
      <c r="SKC21" s="55"/>
      <c r="SKD21" s="55"/>
      <c r="SKE21" s="55"/>
      <c r="SKF21" s="55"/>
      <c r="SKG21" s="55"/>
      <c r="SKH21" s="55"/>
      <c r="SKI21" s="55"/>
      <c r="SKJ21" s="55"/>
      <c r="SKK21" s="55"/>
      <c r="SKL21" s="55"/>
      <c r="SKM21" s="55"/>
      <c r="SKN21" s="55"/>
      <c r="SKO21" s="55"/>
      <c r="SKP21" s="55"/>
      <c r="SKQ21" s="55"/>
      <c r="SKR21" s="55"/>
      <c r="SKS21" s="55"/>
      <c r="SKT21" s="55"/>
      <c r="SKU21" s="55"/>
      <c r="SKV21" s="55"/>
      <c r="SKW21" s="55"/>
      <c r="SKX21" s="55"/>
      <c r="SKY21" s="55"/>
      <c r="SKZ21" s="55"/>
      <c r="SLA21" s="55"/>
      <c r="SLB21" s="55"/>
      <c r="SLC21" s="55"/>
      <c r="SLD21" s="55"/>
      <c r="SLE21" s="55"/>
      <c r="SLF21" s="55"/>
      <c r="SLG21" s="55"/>
      <c r="SLH21" s="55"/>
      <c r="SLI21" s="55"/>
      <c r="SLJ21" s="55"/>
      <c r="SLK21" s="55"/>
      <c r="SLL21" s="55"/>
      <c r="SLM21" s="55"/>
      <c r="SLN21" s="55"/>
      <c r="SLO21" s="55"/>
      <c r="SLP21" s="55"/>
      <c r="SLQ21" s="55"/>
      <c r="SLR21" s="55"/>
      <c r="SLS21" s="55"/>
      <c r="SLT21" s="55"/>
      <c r="SLU21" s="55"/>
      <c r="SLV21" s="55"/>
      <c r="SLW21" s="55"/>
      <c r="SLX21" s="55"/>
      <c r="SLY21" s="55"/>
      <c r="SLZ21" s="55"/>
      <c r="SMA21" s="55"/>
      <c r="SMB21" s="55"/>
      <c r="SMC21" s="55"/>
      <c r="SMD21" s="55"/>
      <c r="SME21" s="55"/>
      <c r="SMF21" s="55"/>
      <c r="SMG21" s="55"/>
      <c r="SMH21" s="55"/>
      <c r="SMI21" s="55"/>
      <c r="SMJ21" s="55"/>
      <c r="SMK21" s="55"/>
      <c r="SML21" s="55"/>
      <c r="SMM21" s="55"/>
      <c r="SMN21" s="55"/>
      <c r="SMO21" s="55"/>
      <c r="SMP21" s="55"/>
      <c r="SMQ21" s="55"/>
      <c r="SMR21" s="55"/>
      <c r="SMS21" s="55"/>
      <c r="SMT21" s="55"/>
      <c r="SMU21" s="55"/>
      <c r="SMV21" s="55"/>
      <c r="SMW21" s="55"/>
      <c r="SMX21" s="55"/>
      <c r="SMY21" s="55"/>
      <c r="SMZ21" s="55"/>
      <c r="SNA21" s="55"/>
      <c r="SNB21" s="55"/>
      <c r="SNC21" s="55"/>
      <c r="SND21" s="55"/>
      <c r="SNE21" s="55"/>
      <c r="SNF21" s="55"/>
      <c r="SNG21" s="55"/>
      <c r="SNH21" s="55"/>
      <c r="SNI21" s="55"/>
      <c r="SNJ21" s="55"/>
      <c r="SNK21" s="55"/>
      <c r="SNL21" s="55"/>
      <c r="SNM21" s="55"/>
      <c r="SNN21" s="55"/>
      <c r="SNO21" s="55"/>
      <c r="SNP21" s="55"/>
      <c r="SNQ21" s="55"/>
      <c r="SNR21" s="55"/>
      <c r="SNS21" s="55"/>
      <c r="SNT21" s="55"/>
      <c r="SNU21" s="55"/>
      <c r="SNV21" s="55"/>
      <c r="SNW21" s="55"/>
      <c r="SNX21" s="55"/>
      <c r="SNY21" s="55"/>
      <c r="SNZ21" s="55"/>
      <c r="SOA21" s="55"/>
      <c r="SOB21" s="55"/>
      <c r="SOC21" s="55"/>
      <c r="SOD21" s="55"/>
      <c r="SOE21" s="55"/>
      <c r="SOF21" s="55"/>
      <c r="SOG21" s="55"/>
      <c r="SOH21" s="55"/>
      <c r="SOI21" s="55"/>
      <c r="SOJ21" s="55"/>
      <c r="SOK21" s="55"/>
      <c r="SOL21" s="55"/>
      <c r="SOM21" s="55"/>
      <c r="SON21" s="55"/>
      <c r="SOO21" s="55"/>
      <c r="SOP21" s="55"/>
      <c r="SOQ21" s="55"/>
      <c r="SOR21" s="55"/>
      <c r="SOS21" s="55"/>
      <c r="SOT21" s="55"/>
      <c r="SOU21" s="55"/>
      <c r="SOV21" s="55"/>
      <c r="SOW21" s="55"/>
      <c r="SOX21" s="55"/>
      <c r="SOY21" s="55"/>
      <c r="SOZ21" s="55"/>
      <c r="SPA21" s="55"/>
      <c r="SPB21" s="55"/>
      <c r="SPC21" s="55"/>
      <c r="SPD21" s="55"/>
      <c r="SPE21" s="55"/>
      <c r="SPF21" s="55"/>
      <c r="SPG21" s="55"/>
      <c r="SPH21" s="55"/>
      <c r="SPI21" s="55"/>
      <c r="SPJ21" s="55"/>
      <c r="SPK21" s="55"/>
      <c r="SPL21" s="55"/>
      <c r="SPM21" s="55"/>
      <c r="SPN21" s="55"/>
      <c r="SPO21" s="55"/>
      <c r="SPP21" s="55"/>
      <c r="SPQ21" s="55"/>
      <c r="SPR21" s="55"/>
      <c r="SPS21" s="55"/>
      <c r="SPT21" s="55"/>
      <c r="SPU21" s="55"/>
      <c r="SPV21" s="55"/>
      <c r="SPW21" s="55"/>
      <c r="SPX21" s="55"/>
      <c r="SPY21" s="55"/>
      <c r="SPZ21" s="55"/>
      <c r="SQA21" s="55"/>
      <c r="SQB21" s="55"/>
      <c r="SQC21" s="55"/>
      <c r="SQD21" s="55"/>
      <c r="SQE21" s="55"/>
      <c r="SQF21" s="55"/>
      <c r="SQG21" s="55"/>
      <c r="SQH21" s="55"/>
      <c r="SQI21" s="55"/>
      <c r="SQJ21" s="55"/>
      <c r="SQK21" s="55"/>
      <c r="SQL21" s="55"/>
      <c r="SQM21" s="55"/>
      <c r="SQN21" s="55"/>
      <c r="SQO21" s="55"/>
      <c r="SQP21" s="55"/>
      <c r="SQQ21" s="55"/>
      <c r="SQR21" s="55"/>
      <c r="SQS21" s="55"/>
      <c r="SQT21" s="55"/>
      <c r="SQU21" s="55"/>
      <c r="SQV21" s="55"/>
      <c r="SQW21" s="55"/>
      <c r="SQX21" s="55"/>
      <c r="SQY21" s="55"/>
      <c r="SQZ21" s="55"/>
      <c r="SRA21" s="55"/>
      <c r="SRB21" s="55"/>
      <c r="SRC21" s="55"/>
      <c r="SRD21" s="55"/>
      <c r="SRE21" s="55"/>
      <c r="SRF21" s="55"/>
      <c r="SRG21" s="55"/>
      <c r="SRH21" s="55"/>
      <c r="SRI21" s="55"/>
      <c r="SRJ21" s="55"/>
      <c r="SRK21" s="55"/>
      <c r="SRL21" s="55"/>
      <c r="SRM21" s="55"/>
      <c r="SRN21" s="55"/>
      <c r="SRO21" s="55"/>
      <c r="SRP21" s="55"/>
      <c r="SRQ21" s="55"/>
      <c r="SRR21" s="55"/>
      <c r="SRS21" s="55"/>
      <c r="SRT21" s="55"/>
      <c r="SRU21" s="55"/>
      <c r="SRV21" s="55"/>
      <c r="SRW21" s="55"/>
      <c r="SRX21" s="55"/>
      <c r="SRY21" s="55"/>
      <c r="SRZ21" s="55"/>
      <c r="SSA21" s="55"/>
      <c r="SSB21" s="55"/>
      <c r="SSC21" s="55"/>
      <c r="SSD21" s="55"/>
      <c r="SSE21" s="55"/>
      <c r="SSF21" s="55"/>
      <c r="SSG21" s="55"/>
      <c r="SSH21" s="55"/>
      <c r="SSI21" s="55"/>
      <c r="SSJ21" s="55"/>
      <c r="SSK21" s="55"/>
      <c r="SSL21" s="55"/>
      <c r="SSM21" s="55"/>
      <c r="SSN21" s="55"/>
      <c r="SSO21" s="55"/>
      <c r="SSP21" s="55"/>
      <c r="SSQ21" s="55"/>
      <c r="SSR21" s="55"/>
      <c r="SSS21" s="55"/>
      <c r="SST21" s="55"/>
      <c r="SSU21" s="55"/>
      <c r="SSV21" s="55"/>
      <c r="SSW21" s="55"/>
      <c r="SSX21" s="55"/>
      <c r="SSY21" s="55"/>
      <c r="SSZ21" s="55"/>
      <c r="STA21" s="55"/>
      <c r="STB21" s="55"/>
      <c r="STC21" s="55"/>
      <c r="STD21" s="55"/>
      <c r="STE21" s="55"/>
      <c r="STF21" s="55"/>
      <c r="STG21" s="55"/>
      <c r="STH21" s="55"/>
      <c r="STI21" s="55"/>
      <c r="STJ21" s="55"/>
      <c r="STK21" s="55"/>
      <c r="STL21" s="55"/>
      <c r="STM21" s="55"/>
      <c r="STN21" s="55"/>
      <c r="STO21" s="55"/>
      <c r="STP21" s="55"/>
      <c r="STQ21" s="55"/>
      <c r="STR21" s="55"/>
      <c r="STS21" s="55"/>
      <c r="STT21" s="55"/>
      <c r="STU21" s="55"/>
      <c r="STV21" s="55"/>
      <c r="STW21" s="55"/>
      <c r="STX21" s="55"/>
      <c r="STY21" s="55"/>
      <c r="STZ21" s="55"/>
      <c r="SUA21" s="55"/>
      <c r="SUB21" s="55"/>
      <c r="SUC21" s="55"/>
      <c r="SUD21" s="55"/>
      <c r="SUE21" s="55"/>
      <c r="SUF21" s="55"/>
      <c r="SUG21" s="55"/>
      <c r="SUH21" s="55"/>
      <c r="SUI21" s="55"/>
      <c r="SUJ21" s="55"/>
      <c r="SUK21" s="55"/>
      <c r="SUL21" s="55"/>
      <c r="SUM21" s="55"/>
      <c r="SUN21" s="55"/>
      <c r="SUO21" s="55"/>
      <c r="SUP21" s="55"/>
      <c r="SUQ21" s="55"/>
      <c r="SUR21" s="55"/>
      <c r="SUS21" s="55"/>
      <c r="SUT21" s="55"/>
      <c r="SUU21" s="55"/>
      <c r="SUV21" s="55"/>
      <c r="SUW21" s="55"/>
      <c r="SUX21" s="55"/>
      <c r="SUY21" s="55"/>
      <c r="SUZ21" s="55"/>
      <c r="SVA21" s="55"/>
      <c r="SVB21" s="55"/>
      <c r="SVC21" s="55"/>
      <c r="SVD21" s="55"/>
      <c r="SVE21" s="55"/>
      <c r="SVF21" s="55"/>
      <c r="SVG21" s="55"/>
      <c r="SVH21" s="55"/>
      <c r="SVI21" s="55"/>
      <c r="SVJ21" s="55"/>
      <c r="SVK21" s="55"/>
      <c r="SVL21" s="55"/>
      <c r="SVM21" s="55"/>
      <c r="SVN21" s="55"/>
      <c r="SVO21" s="55"/>
      <c r="SVP21" s="55"/>
      <c r="SVQ21" s="55"/>
      <c r="SVR21" s="55"/>
      <c r="SVS21" s="55"/>
      <c r="SVT21" s="55"/>
      <c r="SVU21" s="55"/>
      <c r="SVV21" s="55"/>
      <c r="SVW21" s="55"/>
      <c r="SVX21" s="55"/>
      <c r="SVY21" s="55"/>
      <c r="SVZ21" s="55"/>
      <c r="SWA21" s="55"/>
      <c r="SWB21" s="55"/>
      <c r="SWC21" s="55"/>
      <c r="SWD21" s="55"/>
      <c r="SWE21" s="55"/>
      <c r="SWF21" s="55"/>
      <c r="SWG21" s="55"/>
      <c r="SWH21" s="55"/>
      <c r="SWI21" s="55"/>
      <c r="SWJ21" s="55"/>
      <c r="SWK21" s="55"/>
      <c r="SWL21" s="55"/>
      <c r="SWM21" s="55"/>
      <c r="SWN21" s="55"/>
      <c r="SWO21" s="55"/>
      <c r="SWP21" s="55"/>
      <c r="SWQ21" s="55"/>
      <c r="SWR21" s="55"/>
      <c r="SWS21" s="55"/>
      <c r="SWT21" s="55"/>
      <c r="SWU21" s="55"/>
      <c r="SWV21" s="55"/>
      <c r="SWW21" s="55"/>
      <c r="SWX21" s="55"/>
      <c r="SWY21" s="55"/>
      <c r="SWZ21" s="55"/>
      <c r="SXA21" s="55"/>
      <c r="SXB21" s="55"/>
      <c r="SXC21" s="55"/>
      <c r="SXD21" s="55"/>
      <c r="SXE21" s="55"/>
      <c r="SXF21" s="55"/>
      <c r="SXG21" s="55"/>
      <c r="SXH21" s="55"/>
      <c r="SXI21" s="55"/>
      <c r="SXJ21" s="55"/>
      <c r="SXK21" s="55"/>
      <c r="SXL21" s="55"/>
      <c r="SXM21" s="55"/>
      <c r="SXN21" s="55"/>
      <c r="SXO21" s="55"/>
      <c r="SXP21" s="55"/>
      <c r="SXQ21" s="55"/>
      <c r="SXR21" s="55"/>
      <c r="SXS21" s="55"/>
      <c r="SXT21" s="55"/>
      <c r="SXU21" s="55"/>
      <c r="SXV21" s="55"/>
      <c r="SXW21" s="55"/>
      <c r="SXX21" s="55"/>
      <c r="SXY21" s="55"/>
      <c r="SXZ21" s="55"/>
      <c r="SYA21" s="55"/>
      <c r="SYB21" s="55"/>
      <c r="SYC21" s="55"/>
      <c r="SYD21" s="55"/>
      <c r="SYE21" s="55"/>
      <c r="SYF21" s="55"/>
      <c r="SYG21" s="55"/>
      <c r="SYH21" s="55"/>
      <c r="SYI21" s="55"/>
      <c r="SYJ21" s="55"/>
      <c r="SYK21" s="55"/>
      <c r="SYL21" s="55"/>
      <c r="SYM21" s="55"/>
      <c r="SYN21" s="55"/>
      <c r="SYO21" s="55"/>
      <c r="SYP21" s="55"/>
      <c r="SYQ21" s="55"/>
      <c r="SYR21" s="55"/>
      <c r="SYS21" s="55"/>
      <c r="SYT21" s="55"/>
      <c r="SYU21" s="55"/>
      <c r="SYV21" s="55"/>
      <c r="SYW21" s="55"/>
      <c r="SYX21" s="55"/>
      <c r="SYY21" s="55"/>
      <c r="SYZ21" s="55"/>
      <c r="SZA21" s="55"/>
      <c r="SZB21" s="55"/>
      <c r="SZC21" s="55"/>
      <c r="SZD21" s="55"/>
      <c r="SZE21" s="55"/>
      <c r="SZF21" s="55"/>
      <c r="SZG21" s="55"/>
      <c r="SZH21" s="55"/>
      <c r="SZI21" s="55"/>
      <c r="SZJ21" s="55"/>
      <c r="SZK21" s="55"/>
      <c r="SZL21" s="55"/>
      <c r="SZM21" s="55"/>
      <c r="SZN21" s="55"/>
      <c r="SZO21" s="55"/>
      <c r="SZP21" s="55"/>
      <c r="SZQ21" s="55"/>
      <c r="SZR21" s="55"/>
      <c r="SZS21" s="55"/>
      <c r="SZT21" s="55"/>
      <c r="SZU21" s="55"/>
      <c r="SZV21" s="55"/>
      <c r="SZW21" s="55"/>
      <c r="SZX21" s="55"/>
      <c r="SZY21" s="55"/>
      <c r="SZZ21" s="55"/>
      <c r="TAA21" s="55"/>
      <c r="TAB21" s="55"/>
      <c r="TAC21" s="55"/>
      <c r="TAD21" s="55"/>
      <c r="TAE21" s="55"/>
      <c r="TAF21" s="55"/>
      <c r="TAG21" s="55"/>
      <c r="TAH21" s="55"/>
      <c r="TAI21" s="55"/>
      <c r="TAJ21" s="55"/>
      <c r="TAK21" s="55"/>
      <c r="TAL21" s="55"/>
      <c r="TAM21" s="55"/>
      <c r="TAN21" s="55"/>
      <c r="TAO21" s="55"/>
      <c r="TAP21" s="55"/>
      <c r="TAQ21" s="55"/>
      <c r="TAR21" s="55"/>
      <c r="TAS21" s="55"/>
      <c r="TAT21" s="55"/>
      <c r="TAU21" s="55"/>
      <c r="TAV21" s="55"/>
      <c r="TAW21" s="55"/>
      <c r="TAX21" s="55"/>
      <c r="TAY21" s="55"/>
      <c r="TAZ21" s="55"/>
      <c r="TBA21" s="55"/>
      <c r="TBB21" s="55"/>
      <c r="TBC21" s="55"/>
      <c r="TBD21" s="55"/>
      <c r="TBE21" s="55"/>
      <c r="TBF21" s="55"/>
      <c r="TBG21" s="55"/>
      <c r="TBH21" s="55"/>
      <c r="TBI21" s="55"/>
      <c r="TBJ21" s="55"/>
      <c r="TBK21" s="55"/>
      <c r="TBL21" s="55"/>
      <c r="TBM21" s="55"/>
      <c r="TBN21" s="55"/>
      <c r="TBO21" s="55"/>
      <c r="TBP21" s="55"/>
      <c r="TBQ21" s="55"/>
      <c r="TBR21" s="55"/>
      <c r="TBS21" s="55"/>
      <c r="TBT21" s="55"/>
      <c r="TBU21" s="55"/>
      <c r="TBV21" s="55"/>
      <c r="TBW21" s="55"/>
      <c r="TBX21" s="55"/>
      <c r="TBY21" s="55"/>
      <c r="TBZ21" s="55"/>
      <c r="TCA21" s="55"/>
      <c r="TCB21" s="55"/>
      <c r="TCC21" s="55"/>
      <c r="TCD21" s="55"/>
      <c r="TCE21" s="55"/>
      <c r="TCF21" s="55"/>
      <c r="TCG21" s="55"/>
      <c r="TCH21" s="55"/>
      <c r="TCI21" s="55"/>
      <c r="TCJ21" s="55"/>
      <c r="TCK21" s="55"/>
      <c r="TCL21" s="55"/>
      <c r="TCM21" s="55"/>
      <c r="TCN21" s="55"/>
      <c r="TCO21" s="55"/>
      <c r="TCP21" s="55"/>
      <c r="TCQ21" s="55"/>
      <c r="TCR21" s="55"/>
      <c r="TCS21" s="55"/>
      <c r="TCT21" s="55"/>
      <c r="TCU21" s="55"/>
      <c r="TCV21" s="55"/>
      <c r="TCW21" s="55"/>
      <c r="TCX21" s="55"/>
      <c r="TCY21" s="55"/>
      <c r="TCZ21" s="55"/>
      <c r="TDA21" s="55"/>
      <c r="TDB21" s="55"/>
      <c r="TDC21" s="55"/>
      <c r="TDD21" s="55"/>
      <c r="TDE21" s="55"/>
      <c r="TDF21" s="55"/>
      <c r="TDG21" s="55"/>
      <c r="TDH21" s="55"/>
      <c r="TDI21" s="55"/>
      <c r="TDJ21" s="55"/>
      <c r="TDK21" s="55"/>
      <c r="TDL21" s="55"/>
      <c r="TDM21" s="55"/>
      <c r="TDN21" s="55"/>
      <c r="TDO21" s="55"/>
      <c r="TDP21" s="55"/>
      <c r="TDQ21" s="55"/>
      <c r="TDR21" s="55"/>
      <c r="TDS21" s="55"/>
      <c r="TDT21" s="55"/>
      <c r="TDU21" s="55"/>
      <c r="TDV21" s="55"/>
      <c r="TDW21" s="55"/>
      <c r="TDX21" s="55"/>
      <c r="TDY21" s="55"/>
      <c r="TDZ21" s="55"/>
      <c r="TEA21" s="55"/>
      <c r="TEB21" s="55"/>
      <c r="TEC21" s="55"/>
      <c r="TED21" s="55"/>
      <c r="TEE21" s="55"/>
      <c r="TEF21" s="55"/>
      <c r="TEG21" s="55"/>
      <c r="TEH21" s="55"/>
      <c r="TEI21" s="55"/>
      <c r="TEJ21" s="55"/>
      <c r="TEK21" s="55"/>
      <c r="TEL21" s="55"/>
      <c r="TEM21" s="55"/>
      <c r="TEN21" s="55"/>
      <c r="TEO21" s="55"/>
      <c r="TEP21" s="55"/>
      <c r="TEQ21" s="55"/>
      <c r="TER21" s="55"/>
      <c r="TES21" s="55"/>
      <c r="TET21" s="55"/>
      <c r="TEU21" s="55"/>
      <c r="TEV21" s="55"/>
      <c r="TEW21" s="55"/>
      <c r="TEX21" s="55"/>
      <c r="TEY21" s="55"/>
      <c r="TEZ21" s="55"/>
      <c r="TFA21" s="55"/>
      <c r="TFB21" s="55"/>
      <c r="TFC21" s="55"/>
      <c r="TFD21" s="55"/>
      <c r="TFE21" s="55"/>
      <c r="TFF21" s="55"/>
      <c r="TFG21" s="55"/>
      <c r="TFH21" s="55"/>
      <c r="TFI21" s="55"/>
      <c r="TFJ21" s="55"/>
      <c r="TFK21" s="55"/>
      <c r="TFL21" s="55"/>
      <c r="TFM21" s="55"/>
      <c r="TFN21" s="55"/>
      <c r="TFO21" s="55"/>
      <c r="TFP21" s="55"/>
      <c r="TFQ21" s="55"/>
      <c r="TFR21" s="55"/>
      <c r="TFS21" s="55"/>
      <c r="TFT21" s="55"/>
      <c r="TFU21" s="55"/>
      <c r="TFV21" s="55"/>
      <c r="TFW21" s="55"/>
      <c r="TFX21" s="55"/>
      <c r="TFY21" s="55"/>
      <c r="TFZ21" s="55"/>
      <c r="TGA21" s="55"/>
      <c r="TGB21" s="55"/>
      <c r="TGC21" s="55"/>
      <c r="TGD21" s="55"/>
      <c r="TGE21" s="55"/>
      <c r="TGF21" s="55"/>
      <c r="TGG21" s="55"/>
      <c r="TGH21" s="55"/>
      <c r="TGI21" s="55"/>
      <c r="TGJ21" s="55"/>
      <c r="TGK21" s="55"/>
      <c r="TGL21" s="55"/>
      <c r="TGM21" s="55"/>
      <c r="TGN21" s="55"/>
      <c r="TGO21" s="55"/>
      <c r="TGP21" s="55"/>
      <c r="TGQ21" s="55"/>
      <c r="TGR21" s="55"/>
      <c r="TGS21" s="55"/>
      <c r="TGT21" s="55"/>
      <c r="TGU21" s="55"/>
      <c r="TGV21" s="55"/>
      <c r="TGW21" s="55"/>
      <c r="TGX21" s="55"/>
      <c r="TGY21" s="55"/>
      <c r="TGZ21" s="55"/>
      <c r="THA21" s="55"/>
      <c r="THB21" s="55"/>
      <c r="THC21" s="55"/>
      <c r="THD21" s="55"/>
      <c r="THE21" s="55"/>
      <c r="THF21" s="55"/>
      <c r="THG21" s="55"/>
      <c r="THH21" s="55"/>
      <c r="THI21" s="55"/>
      <c r="THJ21" s="55"/>
      <c r="THK21" s="55"/>
      <c r="THL21" s="55"/>
      <c r="THM21" s="55"/>
      <c r="THN21" s="55"/>
      <c r="THO21" s="55"/>
      <c r="THP21" s="55"/>
      <c r="THQ21" s="55"/>
      <c r="THR21" s="55"/>
      <c r="THS21" s="55"/>
      <c r="THT21" s="55"/>
      <c r="THU21" s="55"/>
      <c r="THV21" s="55"/>
      <c r="THW21" s="55"/>
      <c r="THX21" s="55"/>
      <c r="THY21" s="55"/>
      <c r="THZ21" s="55"/>
      <c r="TIA21" s="55"/>
      <c r="TIB21" s="55"/>
      <c r="TIC21" s="55"/>
      <c r="TID21" s="55"/>
      <c r="TIE21" s="55"/>
      <c r="TIF21" s="55"/>
      <c r="TIG21" s="55"/>
      <c r="TIH21" s="55"/>
      <c r="TII21" s="55"/>
      <c r="TIJ21" s="55"/>
      <c r="TIK21" s="55"/>
      <c r="TIL21" s="55"/>
      <c r="TIM21" s="55"/>
      <c r="TIN21" s="55"/>
      <c r="TIO21" s="55"/>
      <c r="TIP21" s="55"/>
      <c r="TIQ21" s="55"/>
      <c r="TIR21" s="55"/>
      <c r="TIS21" s="55"/>
      <c r="TIT21" s="55"/>
      <c r="TIU21" s="55"/>
      <c r="TIV21" s="55"/>
      <c r="TIW21" s="55"/>
      <c r="TIX21" s="55"/>
      <c r="TIY21" s="55"/>
      <c r="TIZ21" s="55"/>
      <c r="TJA21" s="55"/>
      <c r="TJB21" s="55"/>
      <c r="TJC21" s="55"/>
      <c r="TJD21" s="55"/>
      <c r="TJE21" s="55"/>
      <c r="TJF21" s="55"/>
      <c r="TJG21" s="55"/>
      <c r="TJH21" s="55"/>
      <c r="TJI21" s="55"/>
      <c r="TJJ21" s="55"/>
      <c r="TJK21" s="55"/>
      <c r="TJL21" s="55"/>
      <c r="TJM21" s="55"/>
      <c r="TJN21" s="55"/>
      <c r="TJO21" s="55"/>
      <c r="TJP21" s="55"/>
      <c r="TJQ21" s="55"/>
      <c r="TJR21" s="55"/>
      <c r="TJS21" s="55"/>
      <c r="TJT21" s="55"/>
      <c r="TJU21" s="55"/>
      <c r="TJV21" s="55"/>
      <c r="TJW21" s="55"/>
      <c r="TJX21" s="55"/>
      <c r="TJY21" s="55"/>
      <c r="TJZ21" s="55"/>
      <c r="TKA21" s="55"/>
      <c r="TKB21" s="55"/>
      <c r="TKC21" s="55"/>
      <c r="TKD21" s="55"/>
      <c r="TKE21" s="55"/>
      <c r="TKF21" s="55"/>
      <c r="TKG21" s="55"/>
      <c r="TKH21" s="55"/>
      <c r="TKI21" s="55"/>
      <c r="TKJ21" s="55"/>
      <c r="TKK21" s="55"/>
      <c r="TKL21" s="55"/>
      <c r="TKM21" s="55"/>
      <c r="TKN21" s="55"/>
      <c r="TKO21" s="55"/>
      <c r="TKP21" s="55"/>
      <c r="TKQ21" s="55"/>
      <c r="TKR21" s="55"/>
      <c r="TKS21" s="55"/>
      <c r="TKT21" s="55"/>
      <c r="TKU21" s="55"/>
      <c r="TKV21" s="55"/>
      <c r="TKW21" s="55"/>
      <c r="TKX21" s="55"/>
      <c r="TKY21" s="55"/>
      <c r="TKZ21" s="55"/>
      <c r="TLA21" s="55"/>
      <c r="TLB21" s="55"/>
      <c r="TLC21" s="55"/>
      <c r="TLD21" s="55"/>
      <c r="TLE21" s="55"/>
      <c r="TLF21" s="55"/>
      <c r="TLG21" s="55"/>
      <c r="TLH21" s="55"/>
      <c r="TLI21" s="55"/>
      <c r="TLJ21" s="55"/>
      <c r="TLK21" s="55"/>
      <c r="TLL21" s="55"/>
      <c r="TLM21" s="55"/>
      <c r="TLN21" s="55"/>
      <c r="TLO21" s="55"/>
      <c r="TLP21" s="55"/>
      <c r="TLQ21" s="55"/>
      <c r="TLR21" s="55"/>
      <c r="TLS21" s="55"/>
      <c r="TLT21" s="55"/>
      <c r="TLU21" s="55"/>
      <c r="TLV21" s="55"/>
      <c r="TLW21" s="55"/>
      <c r="TLX21" s="55"/>
      <c r="TLY21" s="55"/>
      <c r="TLZ21" s="55"/>
      <c r="TMA21" s="55"/>
      <c r="TMB21" s="55"/>
      <c r="TMC21" s="55"/>
      <c r="TMD21" s="55"/>
      <c r="TME21" s="55"/>
      <c r="TMF21" s="55"/>
      <c r="TMG21" s="55"/>
      <c r="TMH21" s="55"/>
      <c r="TMI21" s="55"/>
      <c r="TMJ21" s="55"/>
      <c r="TMK21" s="55"/>
      <c r="TML21" s="55"/>
      <c r="TMM21" s="55"/>
      <c r="TMN21" s="55"/>
      <c r="TMO21" s="55"/>
      <c r="TMP21" s="55"/>
      <c r="TMQ21" s="55"/>
      <c r="TMR21" s="55"/>
      <c r="TMS21" s="55"/>
      <c r="TMT21" s="55"/>
      <c r="TMU21" s="55"/>
      <c r="TMV21" s="55"/>
      <c r="TMW21" s="55"/>
      <c r="TMX21" s="55"/>
      <c r="TMY21" s="55"/>
      <c r="TMZ21" s="55"/>
      <c r="TNA21" s="55"/>
      <c r="TNB21" s="55"/>
      <c r="TNC21" s="55"/>
      <c r="TND21" s="55"/>
      <c r="TNE21" s="55"/>
      <c r="TNF21" s="55"/>
      <c r="TNG21" s="55"/>
      <c r="TNH21" s="55"/>
      <c r="TNI21" s="55"/>
      <c r="TNJ21" s="55"/>
      <c r="TNK21" s="55"/>
      <c r="TNL21" s="55"/>
      <c r="TNM21" s="55"/>
      <c r="TNN21" s="55"/>
      <c r="TNO21" s="55"/>
      <c r="TNP21" s="55"/>
      <c r="TNQ21" s="55"/>
      <c r="TNR21" s="55"/>
      <c r="TNS21" s="55"/>
      <c r="TNT21" s="55"/>
      <c r="TNU21" s="55"/>
      <c r="TNV21" s="55"/>
      <c r="TNW21" s="55"/>
      <c r="TNX21" s="55"/>
      <c r="TNY21" s="55"/>
      <c r="TNZ21" s="55"/>
      <c r="TOA21" s="55"/>
      <c r="TOB21" s="55"/>
      <c r="TOC21" s="55"/>
      <c r="TOD21" s="55"/>
      <c r="TOE21" s="55"/>
      <c r="TOF21" s="55"/>
      <c r="TOG21" s="55"/>
      <c r="TOH21" s="55"/>
      <c r="TOI21" s="55"/>
      <c r="TOJ21" s="55"/>
      <c r="TOK21" s="55"/>
      <c r="TOL21" s="55"/>
      <c r="TOM21" s="55"/>
      <c r="TON21" s="55"/>
      <c r="TOO21" s="55"/>
      <c r="TOP21" s="55"/>
      <c r="TOQ21" s="55"/>
      <c r="TOR21" s="55"/>
      <c r="TOS21" s="55"/>
      <c r="TOT21" s="55"/>
      <c r="TOU21" s="55"/>
      <c r="TOV21" s="55"/>
      <c r="TOW21" s="55"/>
      <c r="TOX21" s="55"/>
      <c r="TOY21" s="55"/>
      <c r="TOZ21" s="55"/>
      <c r="TPA21" s="55"/>
      <c r="TPB21" s="55"/>
      <c r="TPC21" s="55"/>
      <c r="TPD21" s="55"/>
      <c r="TPE21" s="55"/>
      <c r="TPF21" s="55"/>
      <c r="TPG21" s="55"/>
      <c r="TPH21" s="55"/>
      <c r="TPI21" s="55"/>
      <c r="TPJ21" s="55"/>
      <c r="TPK21" s="55"/>
      <c r="TPL21" s="55"/>
      <c r="TPM21" s="55"/>
      <c r="TPN21" s="55"/>
      <c r="TPO21" s="55"/>
      <c r="TPP21" s="55"/>
      <c r="TPQ21" s="55"/>
      <c r="TPR21" s="55"/>
      <c r="TPS21" s="55"/>
      <c r="TPT21" s="55"/>
      <c r="TPU21" s="55"/>
      <c r="TPV21" s="55"/>
      <c r="TPW21" s="55"/>
      <c r="TPX21" s="55"/>
      <c r="TPY21" s="55"/>
      <c r="TPZ21" s="55"/>
      <c r="TQA21" s="55"/>
      <c r="TQB21" s="55"/>
      <c r="TQC21" s="55"/>
      <c r="TQD21" s="55"/>
      <c r="TQE21" s="55"/>
      <c r="TQF21" s="55"/>
      <c r="TQG21" s="55"/>
      <c r="TQH21" s="55"/>
      <c r="TQI21" s="55"/>
      <c r="TQJ21" s="55"/>
      <c r="TQK21" s="55"/>
      <c r="TQL21" s="55"/>
      <c r="TQM21" s="55"/>
      <c r="TQN21" s="55"/>
      <c r="TQO21" s="55"/>
      <c r="TQP21" s="55"/>
      <c r="TQQ21" s="55"/>
      <c r="TQR21" s="55"/>
      <c r="TQS21" s="55"/>
      <c r="TQT21" s="55"/>
      <c r="TQU21" s="55"/>
      <c r="TQV21" s="55"/>
      <c r="TQW21" s="55"/>
      <c r="TQX21" s="55"/>
      <c r="TQY21" s="55"/>
      <c r="TQZ21" s="55"/>
      <c r="TRA21" s="55"/>
      <c r="TRB21" s="55"/>
      <c r="TRC21" s="55"/>
      <c r="TRD21" s="55"/>
      <c r="TRE21" s="55"/>
      <c r="TRF21" s="55"/>
      <c r="TRG21" s="55"/>
      <c r="TRH21" s="55"/>
      <c r="TRI21" s="55"/>
      <c r="TRJ21" s="55"/>
      <c r="TRK21" s="55"/>
      <c r="TRL21" s="55"/>
      <c r="TRM21" s="55"/>
      <c r="TRN21" s="55"/>
      <c r="TRO21" s="55"/>
      <c r="TRP21" s="55"/>
      <c r="TRQ21" s="55"/>
      <c r="TRR21" s="55"/>
      <c r="TRS21" s="55"/>
      <c r="TRT21" s="55"/>
      <c r="TRU21" s="55"/>
      <c r="TRV21" s="55"/>
      <c r="TRW21" s="55"/>
      <c r="TRX21" s="55"/>
      <c r="TRY21" s="55"/>
      <c r="TRZ21" s="55"/>
      <c r="TSA21" s="55"/>
      <c r="TSB21" s="55"/>
      <c r="TSC21" s="55"/>
      <c r="TSD21" s="55"/>
      <c r="TSE21" s="55"/>
      <c r="TSF21" s="55"/>
      <c r="TSG21" s="55"/>
      <c r="TSH21" s="55"/>
      <c r="TSI21" s="55"/>
      <c r="TSJ21" s="55"/>
      <c r="TSK21" s="55"/>
      <c r="TSL21" s="55"/>
      <c r="TSM21" s="55"/>
      <c r="TSN21" s="55"/>
      <c r="TSO21" s="55"/>
      <c r="TSP21" s="55"/>
      <c r="TSQ21" s="55"/>
      <c r="TSR21" s="55"/>
      <c r="TSS21" s="55"/>
      <c r="TST21" s="55"/>
      <c r="TSU21" s="55"/>
      <c r="TSV21" s="55"/>
      <c r="TSW21" s="55"/>
      <c r="TSX21" s="55"/>
      <c r="TSY21" s="55"/>
      <c r="TSZ21" s="55"/>
      <c r="TTA21" s="55"/>
      <c r="TTB21" s="55"/>
      <c r="TTC21" s="55"/>
      <c r="TTD21" s="55"/>
      <c r="TTE21" s="55"/>
      <c r="TTF21" s="55"/>
      <c r="TTG21" s="55"/>
      <c r="TTH21" s="55"/>
      <c r="TTI21" s="55"/>
      <c r="TTJ21" s="55"/>
      <c r="TTK21" s="55"/>
      <c r="TTL21" s="55"/>
      <c r="TTM21" s="55"/>
      <c r="TTN21" s="55"/>
      <c r="TTO21" s="55"/>
      <c r="TTP21" s="55"/>
      <c r="TTQ21" s="55"/>
      <c r="TTR21" s="55"/>
      <c r="TTS21" s="55"/>
      <c r="TTT21" s="55"/>
      <c r="TTU21" s="55"/>
      <c r="TTV21" s="55"/>
      <c r="TTW21" s="55"/>
      <c r="TTX21" s="55"/>
      <c r="TTY21" s="55"/>
      <c r="TTZ21" s="55"/>
      <c r="TUA21" s="55"/>
      <c r="TUB21" s="55"/>
      <c r="TUC21" s="55"/>
      <c r="TUD21" s="55"/>
      <c r="TUE21" s="55"/>
      <c r="TUF21" s="55"/>
      <c r="TUG21" s="55"/>
      <c r="TUH21" s="55"/>
      <c r="TUI21" s="55"/>
      <c r="TUJ21" s="55"/>
      <c r="TUK21" s="55"/>
      <c r="TUL21" s="55"/>
      <c r="TUM21" s="55"/>
      <c r="TUN21" s="55"/>
      <c r="TUO21" s="55"/>
      <c r="TUP21" s="55"/>
      <c r="TUQ21" s="55"/>
      <c r="TUR21" s="55"/>
      <c r="TUS21" s="55"/>
      <c r="TUT21" s="55"/>
      <c r="TUU21" s="55"/>
      <c r="TUV21" s="55"/>
      <c r="TUW21" s="55"/>
      <c r="TUX21" s="55"/>
      <c r="TUY21" s="55"/>
      <c r="TUZ21" s="55"/>
      <c r="TVA21" s="55"/>
      <c r="TVB21" s="55"/>
      <c r="TVC21" s="55"/>
      <c r="TVD21" s="55"/>
      <c r="TVE21" s="55"/>
      <c r="TVF21" s="55"/>
      <c r="TVG21" s="55"/>
      <c r="TVH21" s="55"/>
      <c r="TVI21" s="55"/>
      <c r="TVJ21" s="55"/>
      <c r="TVK21" s="55"/>
      <c r="TVL21" s="55"/>
      <c r="TVM21" s="55"/>
      <c r="TVN21" s="55"/>
      <c r="TVO21" s="55"/>
      <c r="TVP21" s="55"/>
      <c r="TVQ21" s="55"/>
      <c r="TVR21" s="55"/>
      <c r="TVS21" s="55"/>
      <c r="TVT21" s="55"/>
      <c r="TVU21" s="55"/>
      <c r="TVV21" s="55"/>
      <c r="TVW21" s="55"/>
      <c r="TVX21" s="55"/>
      <c r="TVY21" s="55"/>
      <c r="TVZ21" s="55"/>
      <c r="TWA21" s="55"/>
      <c r="TWB21" s="55"/>
      <c r="TWC21" s="55"/>
      <c r="TWD21" s="55"/>
      <c r="TWE21" s="55"/>
      <c r="TWF21" s="55"/>
      <c r="TWG21" s="55"/>
      <c r="TWH21" s="55"/>
      <c r="TWI21" s="55"/>
      <c r="TWJ21" s="55"/>
      <c r="TWK21" s="55"/>
      <c r="TWL21" s="55"/>
      <c r="TWM21" s="55"/>
      <c r="TWN21" s="55"/>
      <c r="TWO21" s="55"/>
      <c r="TWP21" s="55"/>
      <c r="TWQ21" s="55"/>
      <c r="TWR21" s="55"/>
      <c r="TWS21" s="55"/>
      <c r="TWT21" s="55"/>
      <c r="TWU21" s="55"/>
      <c r="TWV21" s="55"/>
      <c r="TWW21" s="55"/>
      <c r="TWX21" s="55"/>
      <c r="TWY21" s="55"/>
      <c r="TWZ21" s="55"/>
      <c r="TXA21" s="55"/>
      <c r="TXB21" s="55"/>
      <c r="TXC21" s="55"/>
      <c r="TXD21" s="55"/>
      <c r="TXE21" s="55"/>
      <c r="TXF21" s="55"/>
      <c r="TXG21" s="55"/>
      <c r="TXH21" s="55"/>
      <c r="TXI21" s="55"/>
      <c r="TXJ21" s="55"/>
      <c r="TXK21" s="55"/>
      <c r="TXL21" s="55"/>
      <c r="TXM21" s="55"/>
      <c r="TXN21" s="55"/>
      <c r="TXO21" s="55"/>
      <c r="TXP21" s="55"/>
      <c r="TXQ21" s="55"/>
      <c r="TXR21" s="55"/>
      <c r="TXS21" s="55"/>
      <c r="TXT21" s="55"/>
      <c r="TXU21" s="55"/>
      <c r="TXV21" s="55"/>
      <c r="TXW21" s="55"/>
      <c r="TXX21" s="55"/>
      <c r="TXY21" s="55"/>
      <c r="TXZ21" s="55"/>
      <c r="TYA21" s="55"/>
      <c r="TYB21" s="55"/>
      <c r="TYC21" s="55"/>
      <c r="TYD21" s="55"/>
      <c r="TYE21" s="55"/>
      <c r="TYF21" s="55"/>
      <c r="TYG21" s="55"/>
      <c r="TYH21" s="55"/>
      <c r="TYI21" s="55"/>
      <c r="TYJ21" s="55"/>
      <c r="TYK21" s="55"/>
      <c r="TYL21" s="55"/>
      <c r="TYM21" s="55"/>
      <c r="TYN21" s="55"/>
      <c r="TYO21" s="55"/>
      <c r="TYP21" s="55"/>
      <c r="TYQ21" s="55"/>
      <c r="TYR21" s="55"/>
      <c r="TYS21" s="55"/>
      <c r="TYT21" s="55"/>
      <c r="TYU21" s="55"/>
      <c r="TYV21" s="55"/>
      <c r="TYW21" s="55"/>
      <c r="TYX21" s="55"/>
      <c r="TYY21" s="55"/>
      <c r="TYZ21" s="55"/>
      <c r="TZA21" s="55"/>
      <c r="TZB21" s="55"/>
      <c r="TZC21" s="55"/>
      <c r="TZD21" s="55"/>
      <c r="TZE21" s="55"/>
      <c r="TZF21" s="55"/>
      <c r="TZG21" s="55"/>
      <c r="TZH21" s="55"/>
      <c r="TZI21" s="55"/>
      <c r="TZJ21" s="55"/>
      <c r="TZK21" s="55"/>
      <c r="TZL21" s="55"/>
      <c r="TZM21" s="55"/>
      <c r="TZN21" s="55"/>
      <c r="TZO21" s="55"/>
      <c r="TZP21" s="55"/>
      <c r="TZQ21" s="55"/>
      <c r="TZR21" s="55"/>
      <c r="TZS21" s="55"/>
      <c r="TZT21" s="55"/>
      <c r="TZU21" s="55"/>
      <c r="TZV21" s="55"/>
      <c r="TZW21" s="55"/>
      <c r="TZX21" s="55"/>
      <c r="TZY21" s="55"/>
      <c r="TZZ21" s="55"/>
      <c r="UAA21" s="55"/>
      <c r="UAB21" s="55"/>
      <c r="UAC21" s="55"/>
      <c r="UAD21" s="55"/>
      <c r="UAE21" s="55"/>
      <c r="UAF21" s="55"/>
      <c r="UAG21" s="55"/>
      <c r="UAH21" s="55"/>
      <c r="UAI21" s="55"/>
      <c r="UAJ21" s="55"/>
      <c r="UAK21" s="55"/>
      <c r="UAL21" s="55"/>
      <c r="UAM21" s="55"/>
      <c r="UAN21" s="55"/>
      <c r="UAO21" s="55"/>
      <c r="UAP21" s="55"/>
      <c r="UAQ21" s="55"/>
      <c r="UAR21" s="55"/>
      <c r="UAS21" s="55"/>
      <c r="UAT21" s="55"/>
      <c r="UAU21" s="55"/>
      <c r="UAV21" s="55"/>
      <c r="UAW21" s="55"/>
      <c r="UAX21" s="55"/>
      <c r="UAY21" s="55"/>
      <c r="UAZ21" s="55"/>
      <c r="UBA21" s="55"/>
      <c r="UBB21" s="55"/>
      <c r="UBC21" s="55"/>
      <c r="UBD21" s="55"/>
      <c r="UBE21" s="55"/>
      <c r="UBF21" s="55"/>
      <c r="UBG21" s="55"/>
      <c r="UBH21" s="55"/>
      <c r="UBI21" s="55"/>
      <c r="UBJ21" s="55"/>
      <c r="UBK21" s="55"/>
      <c r="UBL21" s="55"/>
      <c r="UBM21" s="55"/>
      <c r="UBN21" s="55"/>
      <c r="UBO21" s="55"/>
      <c r="UBP21" s="55"/>
      <c r="UBQ21" s="55"/>
      <c r="UBR21" s="55"/>
      <c r="UBS21" s="55"/>
      <c r="UBT21" s="55"/>
      <c r="UBU21" s="55"/>
      <c r="UBV21" s="55"/>
      <c r="UBW21" s="55"/>
      <c r="UBX21" s="55"/>
      <c r="UBY21" s="55"/>
      <c r="UBZ21" s="55"/>
      <c r="UCA21" s="55"/>
      <c r="UCB21" s="55"/>
      <c r="UCC21" s="55"/>
      <c r="UCD21" s="55"/>
      <c r="UCE21" s="55"/>
      <c r="UCF21" s="55"/>
      <c r="UCG21" s="55"/>
      <c r="UCH21" s="55"/>
      <c r="UCI21" s="55"/>
      <c r="UCJ21" s="55"/>
      <c r="UCK21" s="55"/>
      <c r="UCL21" s="55"/>
      <c r="UCM21" s="55"/>
      <c r="UCN21" s="55"/>
      <c r="UCO21" s="55"/>
      <c r="UCP21" s="55"/>
      <c r="UCQ21" s="55"/>
      <c r="UCR21" s="55"/>
      <c r="UCS21" s="55"/>
      <c r="UCT21" s="55"/>
      <c r="UCU21" s="55"/>
      <c r="UCV21" s="55"/>
      <c r="UCW21" s="55"/>
      <c r="UCX21" s="55"/>
      <c r="UCY21" s="55"/>
      <c r="UCZ21" s="55"/>
      <c r="UDA21" s="55"/>
      <c r="UDB21" s="55"/>
      <c r="UDC21" s="55"/>
      <c r="UDD21" s="55"/>
      <c r="UDE21" s="55"/>
      <c r="UDF21" s="55"/>
      <c r="UDG21" s="55"/>
      <c r="UDH21" s="55"/>
      <c r="UDI21" s="55"/>
      <c r="UDJ21" s="55"/>
      <c r="UDK21" s="55"/>
      <c r="UDL21" s="55"/>
      <c r="UDM21" s="55"/>
      <c r="UDN21" s="55"/>
      <c r="UDO21" s="55"/>
      <c r="UDP21" s="55"/>
      <c r="UDQ21" s="55"/>
      <c r="UDR21" s="55"/>
      <c r="UDS21" s="55"/>
      <c r="UDT21" s="55"/>
      <c r="UDU21" s="55"/>
      <c r="UDV21" s="55"/>
      <c r="UDW21" s="55"/>
      <c r="UDX21" s="55"/>
      <c r="UDY21" s="55"/>
      <c r="UDZ21" s="55"/>
      <c r="UEA21" s="55"/>
      <c r="UEB21" s="55"/>
      <c r="UEC21" s="55"/>
      <c r="UED21" s="55"/>
      <c r="UEE21" s="55"/>
      <c r="UEF21" s="55"/>
      <c r="UEG21" s="55"/>
      <c r="UEH21" s="55"/>
      <c r="UEI21" s="55"/>
      <c r="UEJ21" s="55"/>
      <c r="UEK21" s="55"/>
      <c r="UEL21" s="55"/>
      <c r="UEM21" s="55"/>
      <c r="UEN21" s="55"/>
      <c r="UEO21" s="55"/>
      <c r="UEP21" s="55"/>
      <c r="UEQ21" s="55"/>
      <c r="UER21" s="55"/>
      <c r="UES21" s="55"/>
      <c r="UET21" s="55"/>
      <c r="UEU21" s="55"/>
      <c r="UEV21" s="55"/>
      <c r="UEW21" s="55"/>
      <c r="UEX21" s="55"/>
      <c r="UEY21" s="55"/>
      <c r="UEZ21" s="55"/>
      <c r="UFA21" s="55"/>
      <c r="UFB21" s="55"/>
      <c r="UFC21" s="55"/>
      <c r="UFD21" s="55"/>
      <c r="UFE21" s="55"/>
      <c r="UFF21" s="55"/>
      <c r="UFG21" s="55"/>
      <c r="UFH21" s="55"/>
      <c r="UFI21" s="55"/>
      <c r="UFJ21" s="55"/>
      <c r="UFK21" s="55"/>
      <c r="UFL21" s="55"/>
      <c r="UFM21" s="55"/>
      <c r="UFN21" s="55"/>
      <c r="UFO21" s="55"/>
      <c r="UFP21" s="55"/>
      <c r="UFQ21" s="55"/>
      <c r="UFR21" s="55"/>
      <c r="UFS21" s="55"/>
      <c r="UFT21" s="55"/>
      <c r="UFU21" s="55"/>
      <c r="UFV21" s="55"/>
      <c r="UFW21" s="55"/>
      <c r="UFX21" s="55"/>
      <c r="UFY21" s="55"/>
      <c r="UFZ21" s="55"/>
      <c r="UGA21" s="55"/>
      <c r="UGB21" s="55"/>
      <c r="UGC21" s="55"/>
      <c r="UGD21" s="55"/>
      <c r="UGE21" s="55"/>
      <c r="UGF21" s="55"/>
      <c r="UGG21" s="55"/>
      <c r="UGH21" s="55"/>
      <c r="UGI21" s="55"/>
      <c r="UGJ21" s="55"/>
      <c r="UGK21" s="55"/>
      <c r="UGL21" s="55"/>
      <c r="UGM21" s="55"/>
      <c r="UGN21" s="55"/>
      <c r="UGO21" s="55"/>
      <c r="UGP21" s="55"/>
      <c r="UGQ21" s="55"/>
      <c r="UGR21" s="55"/>
      <c r="UGS21" s="55"/>
      <c r="UGT21" s="55"/>
      <c r="UGU21" s="55"/>
      <c r="UGV21" s="55"/>
      <c r="UGW21" s="55"/>
      <c r="UGX21" s="55"/>
      <c r="UGY21" s="55"/>
      <c r="UGZ21" s="55"/>
      <c r="UHA21" s="55"/>
      <c r="UHB21" s="55"/>
      <c r="UHC21" s="55"/>
      <c r="UHD21" s="55"/>
      <c r="UHE21" s="55"/>
      <c r="UHF21" s="55"/>
      <c r="UHG21" s="55"/>
      <c r="UHH21" s="55"/>
      <c r="UHI21" s="55"/>
      <c r="UHJ21" s="55"/>
      <c r="UHK21" s="55"/>
      <c r="UHL21" s="55"/>
      <c r="UHM21" s="55"/>
      <c r="UHN21" s="55"/>
      <c r="UHO21" s="55"/>
      <c r="UHP21" s="55"/>
      <c r="UHQ21" s="55"/>
      <c r="UHR21" s="55"/>
      <c r="UHS21" s="55"/>
      <c r="UHT21" s="55"/>
      <c r="UHU21" s="55"/>
      <c r="UHV21" s="55"/>
      <c r="UHW21" s="55"/>
      <c r="UHX21" s="55"/>
      <c r="UHY21" s="55"/>
      <c r="UHZ21" s="55"/>
      <c r="UIA21" s="55"/>
      <c r="UIB21" s="55"/>
      <c r="UIC21" s="55"/>
      <c r="UID21" s="55"/>
      <c r="UIE21" s="55"/>
      <c r="UIF21" s="55"/>
      <c r="UIG21" s="55"/>
      <c r="UIH21" s="55"/>
      <c r="UII21" s="55"/>
      <c r="UIJ21" s="55"/>
      <c r="UIK21" s="55"/>
      <c r="UIL21" s="55"/>
      <c r="UIM21" s="55"/>
      <c r="UIN21" s="55"/>
      <c r="UIO21" s="55"/>
      <c r="UIP21" s="55"/>
      <c r="UIQ21" s="55"/>
      <c r="UIR21" s="55"/>
      <c r="UIS21" s="55"/>
      <c r="UIT21" s="55"/>
      <c r="UIU21" s="55"/>
      <c r="UIV21" s="55"/>
      <c r="UIW21" s="55"/>
      <c r="UIX21" s="55"/>
      <c r="UIY21" s="55"/>
      <c r="UIZ21" s="55"/>
      <c r="UJA21" s="55"/>
      <c r="UJB21" s="55"/>
      <c r="UJC21" s="55"/>
      <c r="UJD21" s="55"/>
      <c r="UJE21" s="55"/>
      <c r="UJF21" s="55"/>
      <c r="UJG21" s="55"/>
      <c r="UJH21" s="55"/>
      <c r="UJI21" s="55"/>
      <c r="UJJ21" s="55"/>
      <c r="UJK21" s="55"/>
      <c r="UJL21" s="55"/>
      <c r="UJM21" s="55"/>
      <c r="UJN21" s="55"/>
      <c r="UJO21" s="55"/>
      <c r="UJP21" s="55"/>
      <c r="UJQ21" s="55"/>
      <c r="UJR21" s="55"/>
      <c r="UJS21" s="55"/>
      <c r="UJT21" s="55"/>
      <c r="UJU21" s="55"/>
      <c r="UJV21" s="55"/>
      <c r="UJW21" s="55"/>
      <c r="UJX21" s="55"/>
      <c r="UJY21" s="55"/>
      <c r="UJZ21" s="55"/>
      <c r="UKA21" s="55"/>
      <c r="UKB21" s="55"/>
      <c r="UKC21" s="55"/>
      <c r="UKD21" s="55"/>
      <c r="UKE21" s="55"/>
      <c r="UKF21" s="55"/>
      <c r="UKG21" s="55"/>
      <c r="UKH21" s="55"/>
      <c r="UKI21" s="55"/>
      <c r="UKJ21" s="55"/>
      <c r="UKK21" s="55"/>
      <c r="UKL21" s="55"/>
      <c r="UKM21" s="55"/>
      <c r="UKN21" s="55"/>
      <c r="UKO21" s="55"/>
      <c r="UKP21" s="55"/>
      <c r="UKQ21" s="55"/>
      <c r="UKR21" s="55"/>
      <c r="UKS21" s="55"/>
      <c r="UKT21" s="55"/>
      <c r="UKU21" s="55"/>
      <c r="UKV21" s="55"/>
      <c r="UKW21" s="55"/>
      <c r="UKX21" s="55"/>
      <c r="UKY21" s="55"/>
      <c r="UKZ21" s="55"/>
      <c r="ULA21" s="55"/>
      <c r="ULB21" s="55"/>
      <c r="ULC21" s="55"/>
      <c r="ULD21" s="55"/>
      <c r="ULE21" s="55"/>
      <c r="ULF21" s="55"/>
      <c r="ULG21" s="55"/>
      <c r="ULH21" s="55"/>
      <c r="ULI21" s="55"/>
      <c r="ULJ21" s="55"/>
      <c r="ULK21" s="55"/>
      <c r="ULL21" s="55"/>
      <c r="ULM21" s="55"/>
      <c r="ULN21" s="55"/>
      <c r="ULO21" s="55"/>
      <c r="ULP21" s="55"/>
      <c r="ULQ21" s="55"/>
      <c r="ULR21" s="55"/>
      <c r="ULS21" s="55"/>
      <c r="ULT21" s="55"/>
      <c r="ULU21" s="55"/>
      <c r="ULV21" s="55"/>
      <c r="ULW21" s="55"/>
      <c r="ULX21" s="55"/>
      <c r="ULY21" s="55"/>
      <c r="ULZ21" s="55"/>
      <c r="UMA21" s="55"/>
      <c r="UMB21" s="55"/>
      <c r="UMC21" s="55"/>
      <c r="UMD21" s="55"/>
      <c r="UME21" s="55"/>
      <c r="UMF21" s="55"/>
      <c r="UMG21" s="55"/>
      <c r="UMH21" s="55"/>
      <c r="UMI21" s="55"/>
      <c r="UMJ21" s="55"/>
      <c r="UMK21" s="55"/>
      <c r="UML21" s="55"/>
      <c r="UMM21" s="55"/>
      <c r="UMN21" s="55"/>
      <c r="UMO21" s="55"/>
      <c r="UMP21" s="55"/>
      <c r="UMQ21" s="55"/>
      <c r="UMR21" s="55"/>
      <c r="UMS21" s="55"/>
      <c r="UMT21" s="55"/>
      <c r="UMU21" s="55"/>
      <c r="UMV21" s="55"/>
      <c r="UMW21" s="55"/>
      <c r="UMX21" s="55"/>
      <c r="UMY21" s="55"/>
      <c r="UMZ21" s="55"/>
      <c r="UNA21" s="55"/>
      <c r="UNB21" s="55"/>
      <c r="UNC21" s="55"/>
      <c r="UND21" s="55"/>
      <c r="UNE21" s="55"/>
      <c r="UNF21" s="55"/>
      <c r="UNG21" s="55"/>
      <c r="UNH21" s="55"/>
      <c r="UNI21" s="55"/>
      <c r="UNJ21" s="55"/>
      <c r="UNK21" s="55"/>
      <c r="UNL21" s="55"/>
      <c r="UNM21" s="55"/>
      <c r="UNN21" s="55"/>
      <c r="UNO21" s="55"/>
      <c r="UNP21" s="55"/>
      <c r="UNQ21" s="55"/>
      <c r="UNR21" s="55"/>
      <c r="UNS21" s="55"/>
      <c r="UNT21" s="55"/>
      <c r="UNU21" s="55"/>
      <c r="UNV21" s="55"/>
      <c r="UNW21" s="55"/>
      <c r="UNX21" s="55"/>
      <c r="UNY21" s="55"/>
      <c r="UNZ21" s="55"/>
      <c r="UOA21" s="55"/>
      <c r="UOB21" s="55"/>
      <c r="UOC21" s="55"/>
      <c r="UOD21" s="55"/>
      <c r="UOE21" s="55"/>
      <c r="UOF21" s="55"/>
      <c r="UOG21" s="55"/>
      <c r="UOH21" s="55"/>
      <c r="UOI21" s="55"/>
      <c r="UOJ21" s="55"/>
      <c r="UOK21" s="55"/>
      <c r="UOL21" s="55"/>
      <c r="UOM21" s="55"/>
      <c r="UON21" s="55"/>
      <c r="UOO21" s="55"/>
      <c r="UOP21" s="55"/>
      <c r="UOQ21" s="55"/>
      <c r="UOR21" s="55"/>
      <c r="UOS21" s="55"/>
      <c r="UOT21" s="55"/>
      <c r="UOU21" s="55"/>
      <c r="UOV21" s="55"/>
      <c r="UOW21" s="55"/>
      <c r="UOX21" s="55"/>
      <c r="UOY21" s="55"/>
      <c r="UOZ21" s="55"/>
      <c r="UPA21" s="55"/>
      <c r="UPB21" s="55"/>
      <c r="UPC21" s="55"/>
      <c r="UPD21" s="55"/>
      <c r="UPE21" s="55"/>
      <c r="UPF21" s="55"/>
      <c r="UPG21" s="55"/>
      <c r="UPH21" s="55"/>
      <c r="UPI21" s="55"/>
      <c r="UPJ21" s="55"/>
      <c r="UPK21" s="55"/>
      <c r="UPL21" s="55"/>
      <c r="UPM21" s="55"/>
      <c r="UPN21" s="55"/>
      <c r="UPO21" s="55"/>
      <c r="UPP21" s="55"/>
      <c r="UPQ21" s="55"/>
      <c r="UPR21" s="55"/>
      <c r="UPS21" s="55"/>
      <c r="UPT21" s="55"/>
      <c r="UPU21" s="55"/>
      <c r="UPV21" s="55"/>
      <c r="UPW21" s="55"/>
      <c r="UPX21" s="55"/>
      <c r="UPY21" s="55"/>
      <c r="UPZ21" s="55"/>
      <c r="UQA21" s="55"/>
      <c r="UQB21" s="55"/>
      <c r="UQC21" s="55"/>
      <c r="UQD21" s="55"/>
      <c r="UQE21" s="55"/>
      <c r="UQF21" s="55"/>
      <c r="UQG21" s="55"/>
      <c r="UQH21" s="55"/>
      <c r="UQI21" s="55"/>
      <c r="UQJ21" s="55"/>
      <c r="UQK21" s="55"/>
      <c r="UQL21" s="55"/>
      <c r="UQM21" s="55"/>
      <c r="UQN21" s="55"/>
      <c r="UQO21" s="55"/>
      <c r="UQP21" s="55"/>
      <c r="UQQ21" s="55"/>
      <c r="UQR21" s="55"/>
      <c r="UQS21" s="55"/>
      <c r="UQT21" s="55"/>
      <c r="UQU21" s="55"/>
      <c r="UQV21" s="55"/>
      <c r="UQW21" s="55"/>
      <c r="UQX21" s="55"/>
      <c r="UQY21" s="55"/>
      <c r="UQZ21" s="55"/>
      <c r="URA21" s="55"/>
      <c r="URB21" s="55"/>
      <c r="URC21" s="55"/>
      <c r="URD21" s="55"/>
      <c r="URE21" s="55"/>
      <c r="URF21" s="55"/>
      <c r="URG21" s="55"/>
      <c r="URH21" s="55"/>
      <c r="URI21" s="55"/>
      <c r="URJ21" s="55"/>
      <c r="URK21" s="55"/>
      <c r="URL21" s="55"/>
      <c r="URM21" s="55"/>
      <c r="URN21" s="55"/>
      <c r="URO21" s="55"/>
      <c r="URP21" s="55"/>
      <c r="URQ21" s="55"/>
      <c r="URR21" s="55"/>
      <c r="URS21" s="55"/>
      <c r="URT21" s="55"/>
      <c r="URU21" s="55"/>
      <c r="URV21" s="55"/>
      <c r="URW21" s="55"/>
      <c r="URX21" s="55"/>
      <c r="URY21" s="55"/>
      <c r="URZ21" s="55"/>
      <c r="USA21" s="55"/>
      <c r="USB21" s="55"/>
      <c r="USC21" s="55"/>
      <c r="USD21" s="55"/>
      <c r="USE21" s="55"/>
      <c r="USF21" s="55"/>
      <c r="USG21" s="55"/>
      <c r="USH21" s="55"/>
      <c r="USI21" s="55"/>
      <c r="USJ21" s="55"/>
      <c r="USK21" s="55"/>
      <c r="USL21" s="55"/>
      <c r="USM21" s="55"/>
      <c r="USN21" s="55"/>
      <c r="USO21" s="55"/>
      <c r="USP21" s="55"/>
      <c r="USQ21" s="55"/>
      <c r="USR21" s="55"/>
      <c r="USS21" s="55"/>
      <c r="UST21" s="55"/>
      <c r="USU21" s="55"/>
      <c r="USV21" s="55"/>
      <c r="USW21" s="55"/>
      <c r="USX21" s="55"/>
      <c r="USY21" s="55"/>
      <c r="USZ21" s="55"/>
      <c r="UTA21" s="55"/>
      <c r="UTB21" s="55"/>
      <c r="UTC21" s="55"/>
      <c r="UTD21" s="55"/>
      <c r="UTE21" s="55"/>
      <c r="UTF21" s="55"/>
      <c r="UTG21" s="55"/>
      <c r="UTH21" s="55"/>
      <c r="UTI21" s="55"/>
      <c r="UTJ21" s="55"/>
      <c r="UTK21" s="55"/>
      <c r="UTL21" s="55"/>
      <c r="UTM21" s="55"/>
      <c r="UTN21" s="55"/>
      <c r="UTO21" s="55"/>
      <c r="UTP21" s="55"/>
      <c r="UTQ21" s="55"/>
      <c r="UTR21" s="55"/>
      <c r="UTS21" s="55"/>
      <c r="UTT21" s="55"/>
      <c r="UTU21" s="55"/>
      <c r="UTV21" s="55"/>
      <c r="UTW21" s="55"/>
      <c r="UTX21" s="55"/>
      <c r="UTY21" s="55"/>
      <c r="UTZ21" s="55"/>
      <c r="UUA21" s="55"/>
      <c r="UUB21" s="55"/>
      <c r="UUC21" s="55"/>
      <c r="UUD21" s="55"/>
      <c r="UUE21" s="55"/>
      <c r="UUF21" s="55"/>
      <c r="UUG21" s="55"/>
      <c r="UUH21" s="55"/>
      <c r="UUI21" s="55"/>
      <c r="UUJ21" s="55"/>
      <c r="UUK21" s="55"/>
      <c r="UUL21" s="55"/>
      <c r="UUM21" s="55"/>
      <c r="UUN21" s="55"/>
      <c r="UUO21" s="55"/>
      <c r="UUP21" s="55"/>
      <c r="UUQ21" s="55"/>
      <c r="UUR21" s="55"/>
      <c r="UUS21" s="55"/>
      <c r="UUT21" s="55"/>
      <c r="UUU21" s="55"/>
      <c r="UUV21" s="55"/>
      <c r="UUW21" s="55"/>
      <c r="UUX21" s="55"/>
      <c r="UUY21" s="55"/>
      <c r="UUZ21" s="55"/>
      <c r="UVA21" s="55"/>
      <c r="UVB21" s="55"/>
      <c r="UVC21" s="55"/>
      <c r="UVD21" s="55"/>
      <c r="UVE21" s="55"/>
      <c r="UVF21" s="55"/>
      <c r="UVG21" s="55"/>
      <c r="UVH21" s="55"/>
      <c r="UVI21" s="55"/>
      <c r="UVJ21" s="55"/>
      <c r="UVK21" s="55"/>
      <c r="UVL21" s="55"/>
      <c r="UVM21" s="55"/>
      <c r="UVN21" s="55"/>
      <c r="UVO21" s="55"/>
      <c r="UVP21" s="55"/>
      <c r="UVQ21" s="55"/>
      <c r="UVR21" s="55"/>
      <c r="UVS21" s="55"/>
      <c r="UVT21" s="55"/>
      <c r="UVU21" s="55"/>
      <c r="UVV21" s="55"/>
      <c r="UVW21" s="55"/>
      <c r="UVX21" s="55"/>
      <c r="UVY21" s="55"/>
      <c r="UVZ21" s="55"/>
      <c r="UWA21" s="55"/>
      <c r="UWB21" s="55"/>
      <c r="UWC21" s="55"/>
      <c r="UWD21" s="55"/>
      <c r="UWE21" s="55"/>
      <c r="UWF21" s="55"/>
      <c r="UWG21" s="55"/>
      <c r="UWH21" s="55"/>
      <c r="UWI21" s="55"/>
      <c r="UWJ21" s="55"/>
      <c r="UWK21" s="55"/>
      <c r="UWL21" s="55"/>
      <c r="UWM21" s="55"/>
      <c r="UWN21" s="55"/>
      <c r="UWO21" s="55"/>
      <c r="UWP21" s="55"/>
      <c r="UWQ21" s="55"/>
      <c r="UWR21" s="55"/>
      <c r="UWS21" s="55"/>
      <c r="UWT21" s="55"/>
      <c r="UWU21" s="55"/>
      <c r="UWV21" s="55"/>
      <c r="UWW21" s="55"/>
      <c r="UWX21" s="55"/>
      <c r="UWY21" s="55"/>
      <c r="UWZ21" s="55"/>
      <c r="UXA21" s="55"/>
      <c r="UXB21" s="55"/>
      <c r="UXC21" s="55"/>
      <c r="UXD21" s="55"/>
      <c r="UXE21" s="55"/>
      <c r="UXF21" s="55"/>
      <c r="UXG21" s="55"/>
      <c r="UXH21" s="55"/>
      <c r="UXI21" s="55"/>
      <c r="UXJ21" s="55"/>
      <c r="UXK21" s="55"/>
      <c r="UXL21" s="55"/>
      <c r="UXM21" s="55"/>
      <c r="UXN21" s="55"/>
      <c r="UXO21" s="55"/>
      <c r="UXP21" s="55"/>
      <c r="UXQ21" s="55"/>
      <c r="UXR21" s="55"/>
      <c r="UXS21" s="55"/>
      <c r="UXT21" s="55"/>
      <c r="UXU21" s="55"/>
      <c r="UXV21" s="55"/>
      <c r="UXW21" s="55"/>
      <c r="UXX21" s="55"/>
      <c r="UXY21" s="55"/>
      <c r="UXZ21" s="55"/>
      <c r="UYA21" s="55"/>
      <c r="UYB21" s="55"/>
      <c r="UYC21" s="55"/>
      <c r="UYD21" s="55"/>
      <c r="UYE21" s="55"/>
      <c r="UYF21" s="55"/>
      <c r="UYG21" s="55"/>
      <c r="UYH21" s="55"/>
      <c r="UYI21" s="55"/>
      <c r="UYJ21" s="55"/>
      <c r="UYK21" s="55"/>
      <c r="UYL21" s="55"/>
      <c r="UYM21" s="55"/>
      <c r="UYN21" s="55"/>
      <c r="UYO21" s="55"/>
      <c r="UYP21" s="55"/>
      <c r="UYQ21" s="55"/>
      <c r="UYR21" s="55"/>
      <c r="UYS21" s="55"/>
      <c r="UYT21" s="55"/>
      <c r="UYU21" s="55"/>
      <c r="UYV21" s="55"/>
      <c r="UYW21" s="55"/>
      <c r="UYX21" s="55"/>
      <c r="UYY21" s="55"/>
      <c r="UYZ21" s="55"/>
      <c r="UZA21" s="55"/>
      <c r="UZB21" s="55"/>
      <c r="UZC21" s="55"/>
      <c r="UZD21" s="55"/>
      <c r="UZE21" s="55"/>
      <c r="UZF21" s="55"/>
      <c r="UZG21" s="55"/>
      <c r="UZH21" s="55"/>
      <c r="UZI21" s="55"/>
      <c r="UZJ21" s="55"/>
      <c r="UZK21" s="55"/>
      <c r="UZL21" s="55"/>
      <c r="UZM21" s="55"/>
      <c r="UZN21" s="55"/>
      <c r="UZO21" s="55"/>
      <c r="UZP21" s="55"/>
      <c r="UZQ21" s="55"/>
      <c r="UZR21" s="55"/>
      <c r="UZS21" s="55"/>
      <c r="UZT21" s="55"/>
      <c r="UZU21" s="55"/>
      <c r="UZV21" s="55"/>
      <c r="UZW21" s="55"/>
      <c r="UZX21" s="55"/>
      <c r="UZY21" s="55"/>
      <c r="UZZ21" s="55"/>
      <c r="VAA21" s="55"/>
      <c r="VAB21" s="55"/>
      <c r="VAC21" s="55"/>
      <c r="VAD21" s="55"/>
      <c r="VAE21" s="55"/>
      <c r="VAF21" s="55"/>
      <c r="VAG21" s="55"/>
      <c r="VAH21" s="55"/>
      <c r="VAI21" s="55"/>
      <c r="VAJ21" s="55"/>
      <c r="VAK21" s="55"/>
      <c r="VAL21" s="55"/>
      <c r="VAM21" s="55"/>
      <c r="VAN21" s="55"/>
      <c r="VAO21" s="55"/>
      <c r="VAP21" s="55"/>
      <c r="VAQ21" s="55"/>
      <c r="VAR21" s="55"/>
      <c r="VAS21" s="55"/>
      <c r="VAT21" s="55"/>
      <c r="VAU21" s="55"/>
      <c r="VAV21" s="55"/>
      <c r="VAW21" s="55"/>
      <c r="VAX21" s="55"/>
      <c r="VAY21" s="55"/>
      <c r="VAZ21" s="55"/>
      <c r="VBA21" s="55"/>
      <c r="VBB21" s="55"/>
      <c r="VBC21" s="55"/>
      <c r="VBD21" s="55"/>
      <c r="VBE21" s="55"/>
      <c r="VBF21" s="55"/>
      <c r="VBG21" s="55"/>
      <c r="VBH21" s="55"/>
      <c r="VBI21" s="55"/>
      <c r="VBJ21" s="55"/>
      <c r="VBK21" s="55"/>
      <c r="VBL21" s="55"/>
      <c r="VBM21" s="55"/>
      <c r="VBN21" s="55"/>
      <c r="VBO21" s="55"/>
      <c r="VBP21" s="55"/>
      <c r="VBQ21" s="55"/>
      <c r="VBR21" s="55"/>
      <c r="VBS21" s="55"/>
      <c r="VBT21" s="55"/>
      <c r="VBU21" s="55"/>
      <c r="VBV21" s="55"/>
      <c r="VBW21" s="55"/>
      <c r="VBX21" s="55"/>
      <c r="VBY21" s="55"/>
      <c r="VBZ21" s="55"/>
      <c r="VCA21" s="55"/>
      <c r="VCB21" s="55"/>
      <c r="VCC21" s="55"/>
      <c r="VCD21" s="55"/>
      <c r="VCE21" s="55"/>
      <c r="VCF21" s="55"/>
      <c r="VCG21" s="55"/>
      <c r="VCH21" s="55"/>
      <c r="VCI21" s="55"/>
      <c r="VCJ21" s="55"/>
      <c r="VCK21" s="55"/>
      <c r="VCL21" s="55"/>
      <c r="VCM21" s="55"/>
      <c r="VCN21" s="55"/>
      <c r="VCO21" s="55"/>
      <c r="VCP21" s="55"/>
      <c r="VCQ21" s="55"/>
      <c r="VCR21" s="55"/>
      <c r="VCS21" s="55"/>
      <c r="VCT21" s="55"/>
      <c r="VCU21" s="55"/>
      <c r="VCV21" s="55"/>
      <c r="VCW21" s="55"/>
      <c r="VCX21" s="55"/>
      <c r="VCY21" s="55"/>
      <c r="VCZ21" s="55"/>
      <c r="VDA21" s="55"/>
      <c r="VDB21" s="55"/>
      <c r="VDC21" s="55"/>
      <c r="VDD21" s="55"/>
      <c r="VDE21" s="55"/>
      <c r="VDF21" s="55"/>
      <c r="VDG21" s="55"/>
      <c r="VDH21" s="55"/>
      <c r="VDI21" s="55"/>
      <c r="VDJ21" s="55"/>
      <c r="VDK21" s="55"/>
      <c r="VDL21" s="55"/>
      <c r="VDM21" s="55"/>
      <c r="VDN21" s="55"/>
      <c r="VDO21" s="55"/>
      <c r="VDP21" s="55"/>
      <c r="VDQ21" s="55"/>
      <c r="VDR21" s="55"/>
      <c r="VDS21" s="55"/>
      <c r="VDT21" s="55"/>
      <c r="VDU21" s="55"/>
      <c r="VDV21" s="55"/>
      <c r="VDW21" s="55"/>
      <c r="VDX21" s="55"/>
      <c r="VDY21" s="55"/>
      <c r="VDZ21" s="55"/>
      <c r="VEA21" s="55"/>
      <c r="VEB21" s="55"/>
      <c r="VEC21" s="55"/>
      <c r="VED21" s="55"/>
      <c r="VEE21" s="55"/>
      <c r="VEF21" s="55"/>
      <c r="VEG21" s="55"/>
      <c r="VEH21" s="55"/>
      <c r="VEI21" s="55"/>
      <c r="VEJ21" s="55"/>
      <c r="VEK21" s="55"/>
      <c r="VEL21" s="55"/>
      <c r="VEM21" s="55"/>
      <c r="VEN21" s="55"/>
      <c r="VEO21" s="55"/>
      <c r="VEP21" s="55"/>
      <c r="VEQ21" s="55"/>
      <c r="VER21" s="55"/>
      <c r="VES21" s="55"/>
      <c r="VET21" s="55"/>
      <c r="VEU21" s="55"/>
      <c r="VEV21" s="55"/>
      <c r="VEW21" s="55"/>
      <c r="VEX21" s="55"/>
      <c r="VEY21" s="55"/>
      <c r="VEZ21" s="55"/>
      <c r="VFA21" s="55"/>
      <c r="VFB21" s="55"/>
      <c r="VFC21" s="55"/>
      <c r="VFD21" s="55"/>
      <c r="VFE21" s="55"/>
      <c r="VFF21" s="55"/>
      <c r="VFG21" s="55"/>
      <c r="VFH21" s="55"/>
      <c r="VFI21" s="55"/>
      <c r="VFJ21" s="55"/>
      <c r="VFK21" s="55"/>
      <c r="VFL21" s="55"/>
      <c r="VFM21" s="55"/>
      <c r="VFN21" s="55"/>
      <c r="VFO21" s="55"/>
      <c r="VFP21" s="55"/>
      <c r="VFQ21" s="55"/>
      <c r="VFR21" s="55"/>
      <c r="VFS21" s="55"/>
      <c r="VFT21" s="55"/>
      <c r="VFU21" s="55"/>
      <c r="VFV21" s="55"/>
      <c r="VFW21" s="55"/>
      <c r="VFX21" s="55"/>
      <c r="VFY21" s="55"/>
      <c r="VFZ21" s="55"/>
      <c r="VGA21" s="55"/>
      <c r="VGB21" s="55"/>
      <c r="VGC21" s="55"/>
      <c r="VGD21" s="55"/>
      <c r="VGE21" s="55"/>
      <c r="VGF21" s="55"/>
      <c r="VGG21" s="55"/>
      <c r="VGH21" s="55"/>
      <c r="VGI21" s="55"/>
      <c r="VGJ21" s="55"/>
      <c r="VGK21" s="55"/>
      <c r="VGL21" s="55"/>
      <c r="VGM21" s="55"/>
      <c r="VGN21" s="55"/>
      <c r="VGO21" s="55"/>
      <c r="VGP21" s="55"/>
      <c r="VGQ21" s="55"/>
      <c r="VGR21" s="55"/>
      <c r="VGS21" s="55"/>
      <c r="VGT21" s="55"/>
      <c r="VGU21" s="55"/>
      <c r="VGV21" s="55"/>
      <c r="VGW21" s="55"/>
      <c r="VGX21" s="55"/>
      <c r="VGY21" s="55"/>
      <c r="VGZ21" s="55"/>
      <c r="VHA21" s="55"/>
      <c r="VHB21" s="55"/>
      <c r="VHC21" s="55"/>
      <c r="VHD21" s="55"/>
      <c r="VHE21" s="55"/>
      <c r="VHF21" s="55"/>
      <c r="VHG21" s="55"/>
      <c r="VHH21" s="55"/>
      <c r="VHI21" s="55"/>
      <c r="VHJ21" s="55"/>
      <c r="VHK21" s="55"/>
      <c r="VHL21" s="55"/>
      <c r="VHM21" s="55"/>
      <c r="VHN21" s="55"/>
      <c r="VHO21" s="55"/>
      <c r="VHP21" s="55"/>
      <c r="VHQ21" s="55"/>
      <c r="VHR21" s="55"/>
      <c r="VHS21" s="55"/>
      <c r="VHT21" s="55"/>
      <c r="VHU21" s="55"/>
      <c r="VHV21" s="55"/>
      <c r="VHW21" s="55"/>
      <c r="VHX21" s="55"/>
      <c r="VHY21" s="55"/>
      <c r="VHZ21" s="55"/>
      <c r="VIA21" s="55"/>
      <c r="VIB21" s="55"/>
      <c r="VIC21" s="55"/>
      <c r="VID21" s="55"/>
      <c r="VIE21" s="55"/>
      <c r="VIF21" s="55"/>
      <c r="VIG21" s="55"/>
      <c r="VIH21" s="55"/>
      <c r="VII21" s="55"/>
      <c r="VIJ21" s="55"/>
      <c r="VIK21" s="55"/>
      <c r="VIL21" s="55"/>
      <c r="VIM21" s="55"/>
      <c r="VIN21" s="55"/>
      <c r="VIO21" s="55"/>
      <c r="VIP21" s="55"/>
      <c r="VIQ21" s="55"/>
      <c r="VIR21" s="55"/>
      <c r="VIS21" s="55"/>
      <c r="VIT21" s="55"/>
      <c r="VIU21" s="55"/>
      <c r="VIV21" s="55"/>
      <c r="VIW21" s="55"/>
      <c r="VIX21" s="55"/>
      <c r="VIY21" s="55"/>
      <c r="VIZ21" s="55"/>
      <c r="VJA21" s="55"/>
      <c r="VJB21" s="55"/>
      <c r="VJC21" s="55"/>
      <c r="VJD21" s="55"/>
      <c r="VJE21" s="55"/>
      <c r="VJF21" s="55"/>
      <c r="VJG21" s="55"/>
      <c r="VJH21" s="55"/>
      <c r="VJI21" s="55"/>
      <c r="VJJ21" s="55"/>
      <c r="VJK21" s="55"/>
      <c r="VJL21" s="55"/>
      <c r="VJM21" s="55"/>
      <c r="VJN21" s="55"/>
      <c r="VJO21" s="55"/>
      <c r="VJP21" s="55"/>
      <c r="VJQ21" s="55"/>
      <c r="VJR21" s="55"/>
      <c r="VJS21" s="55"/>
      <c r="VJT21" s="55"/>
      <c r="VJU21" s="55"/>
      <c r="VJV21" s="55"/>
      <c r="VJW21" s="55"/>
      <c r="VJX21" s="55"/>
      <c r="VJY21" s="55"/>
      <c r="VJZ21" s="55"/>
      <c r="VKA21" s="55"/>
      <c r="VKB21" s="55"/>
      <c r="VKC21" s="55"/>
      <c r="VKD21" s="55"/>
      <c r="VKE21" s="55"/>
      <c r="VKF21" s="55"/>
      <c r="VKG21" s="55"/>
      <c r="VKH21" s="55"/>
      <c r="VKI21" s="55"/>
      <c r="VKJ21" s="55"/>
      <c r="VKK21" s="55"/>
      <c r="VKL21" s="55"/>
      <c r="VKM21" s="55"/>
      <c r="VKN21" s="55"/>
      <c r="VKO21" s="55"/>
      <c r="VKP21" s="55"/>
      <c r="VKQ21" s="55"/>
      <c r="VKR21" s="55"/>
      <c r="VKS21" s="55"/>
      <c r="VKT21" s="55"/>
      <c r="VKU21" s="55"/>
      <c r="VKV21" s="55"/>
      <c r="VKW21" s="55"/>
      <c r="VKX21" s="55"/>
      <c r="VKY21" s="55"/>
      <c r="VKZ21" s="55"/>
      <c r="VLA21" s="55"/>
      <c r="VLB21" s="55"/>
      <c r="VLC21" s="55"/>
      <c r="VLD21" s="55"/>
      <c r="VLE21" s="55"/>
      <c r="VLF21" s="55"/>
      <c r="VLG21" s="55"/>
      <c r="VLH21" s="55"/>
      <c r="VLI21" s="55"/>
      <c r="VLJ21" s="55"/>
      <c r="VLK21" s="55"/>
      <c r="VLL21" s="55"/>
      <c r="VLM21" s="55"/>
      <c r="VLN21" s="55"/>
      <c r="VLO21" s="55"/>
      <c r="VLP21" s="55"/>
      <c r="VLQ21" s="55"/>
      <c r="VLR21" s="55"/>
      <c r="VLS21" s="55"/>
      <c r="VLT21" s="55"/>
      <c r="VLU21" s="55"/>
      <c r="VLV21" s="55"/>
      <c r="VLW21" s="55"/>
      <c r="VLX21" s="55"/>
      <c r="VLY21" s="55"/>
      <c r="VLZ21" s="55"/>
      <c r="VMA21" s="55"/>
      <c r="VMB21" s="55"/>
      <c r="VMC21" s="55"/>
      <c r="VMD21" s="55"/>
      <c r="VME21" s="55"/>
      <c r="VMF21" s="55"/>
      <c r="VMG21" s="55"/>
      <c r="VMH21" s="55"/>
      <c r="VMI21" s="55"/>
      <c r="VMJ21" s="55"/>
      <c r="VMK21" s="55"/>
      <c r="VML21" s="55"/>
      <c r="VMM21" s="55"/>
      <c r="VMN21" s="55"/>
      <c r="VMO21" s="55"/>
      <c r="VMP21" s="55"/>
      <c r="VMQ21" s="55"/>
      <c r="VMR21" s="55"/>
      <c r="VMS21" s="55"/>
      <c r="VMT21" s="55"/>
      <c r="VMU21" s="55"/>
      <c r="VMV21" s="55"/>
      <c r="VMW21" s="55"/>
      <c r="VMX21" s="55"/>
      <c r="VMY21" s="55"/>
      <c r="VMZ21" s="55"/>
      <c r="VNA21" s="55"/>
      <c r="VNB21" s="55"/>
      <c r="VNC21" s="55"/>
      <c r="VND21" s="55"/>
      <c r="VNE21" s="55"/>
      <c r="VNF21" s="55"/>
      <c r="VNG21" s="55"/>
      <c r="VNH21" s="55"/>
      <c r="VNI21" s="55"/>
      <c r="VNJ21" s="55"/>
      <c r="VNK21" s="55"/>
      <c r="VNL21" s="55"/>
      <c r="VNM21" s="55"/>
      <c r="VNN21" s="55"/>
      <c r="VNO21" s="55"/>
      <c r="VNP21" s="55"/>
      <c r="VNQ21" s="55"/>
      <c r="VNR21" s="55"/>
      <c r="VNS21" s="55"/>
      <c r="VNT21" s="55"/>
      <c r="VNU21" s="55"/>
      <c r="VNV21" s="55"/>
      <c r="VNW21" s="55"/>
      <c r="VNX21" s="55"/>
      <c r="VNY21" s="55"/>
      <c r="VNZ21" s="55"/>
      <c r="VOA21" s="55"/>
      <c r="VOB21" s="55"/>
      <c r="VOC21" s="55"/>
      <c r="VOD21" s="55"/>
      <c r="VOE21" s="55"/>
      <c r="VOF21" s="55"/>
      <c r="VOG21" s="55"/>
      <c r="VOH21" s="55"/>
      <c r="VOI21" s="55"/>
      <c r="VOJ21" s="55"/>
      <c r="VOK21" s="55"/>
      <c r="VOL21" s="55"/>
      <c r="VOM21" s="55"/>
      <c r="VON21" s="55"/>
      <c r="VOO21" s="55"/>
      <c r="VOP21" s="55"/>
      <c r="VOQ21" s="55"/>
      <c r="VOR21" s="55"/>
      <c r="VOS21" s="55"/>
      <c r="VOT21" s="55"/>
      <c r="VOU21" s="55"/>
      <c r="VOV21" s="55"/>
      <c r="VOW21" s="55"/>
      <c r="VOX21" s="55"/>
      <c r="VOY21" s="55"/>
      <c r="VOZ21" s="55"/>
      <c r="VPA21" s="55"/>
      <c r="VPB21" s="55"/>
      <c r="VPC21" s="55"/>
      <c r="VPD21" s="55"/>
      <c r="VPE21" s="55"/>
      <c r="VPF21" s="55"/>
      <c r="VPG21" s="55"/>
      <c r="VPH21" s="55"/>
      <c r="VPI21" s="55"/>
      <c r="VPJ21" s="55"/>
      <c r="VPK21" s="55"/>
      <c r="VPL21" s="55"/>
      <c r="VPM21" s="55"/>
      <c r="VPN21" s="55"/>
      <c r="VPO21" s="55"/>
      <c r="VPP21" s="55"/>
      <c r="VPQ21" s="55"/>
      <c r="VPR21" s="55"/>
      <c r="VPS21" s="55"/>
      <c r="VPT21" s="55"/>
      <c r="VPU21" s="55"/>
      <c r="VPV21" s="55"/>
      <c r="VPW21" s="55"/>
      <c r="VPX21" s="55"/>
      <c r="VPY21" s="55"/>
      <c r="VPZ21" s="55"/>
      <c r="VQA21" s="55"/>
      <c r="VQB21" s="55"/>
      <c r="VQC21" s="55"/>
      <c r="VQD21" s="55"/>
      <c r="VQE21" s="55"/>
      <c r="VQF21" s="55"/>
      <c r="VQG21" s="55"/>
      <c r="VQH21" s="55"/>
      <c r="VQI21" s="55"/>
      <c r="VQJ21" s="55"/>
      <c r="VQK21" s="55"/>
      <c r="VQL21" s="55"/>
      <c r="VQM21" s="55"/>
      <c r="VQN21" s="55"/>
      <c r="VQO21" s="55"/>
      <c r="VQP21" s="55"/>
      <c r="VQQ21" s="55"/>
      <c r="VQR21" s="55"/>
      <c r="VQS21" s="55"/>
      <c r="VQT21" s="55"/>
      <c r="VQU21" s="55"/>
      <c r="VQV21" s="55"/>
      <c r="VQW21" s="55"/>
      <c r="VQX21" s="55"/>
      <c r="VQY21" s="55"/>
      <c r="VQZ21" s="55"/>
      <c r="VRA21" s="55"/>
      <c r="VRB21" s="55"/>
      <c r="VRC21" s="55"/>
      <c r="VRD21" s="55"/>
      <c r="VRE21" s="55"/>
      <c r="VRF21" s="55"/>
      <c r="VRG21" s="55"/>
      <c r="VRH21" s="55"/>
      <c r="VRI21" s="55"/>
      <c r="VRJ21" s="55"/>
      <c r="VRK21" s="55"/>
      <c r="VRL21" s="55"/>
      <c r="VRM21" s="55"/>
      <c r="VRN21" s="55"/>
      <c r="VRO21" s="55"/>
      <c r="VRP21" s="55"/>
      <c r="VRQ21" s="55"/>
      <c r="VRR21" s="55"/>
      <c r="VRS21" s="55"/>
      <c r="VRT21" s="55"/>
      <c r="VRU21" s="55"/>
      <c r="VRV21" s="55"/>
      <c r="VRW21" s="55"/>
      <c r="VRX21" s="55"/>
      <c r="VRY21" s="55"/>
      <c r="VRZ21" s="55"/>
      <c r="VSA21" s="55"/>
      <c r="VSB21" s="55"/>
      <c r="VSC21" s="55"/>
      <c r="VSD21" s="55"/>
      <c r="VSE21" s="55"/>
      <c r="VSF21" s="55"/>
      <c r="VSG21" s="55"/>
      <c r="VSH21" s="55"/>
      <c r="VSI21" s="55"/>
      <c r="VSJ21" s="55"/>
      <c r="VSK21" s="55"/>
      <c r="VSL21" s="55"/>
      <c r="VSM21" s="55"/>
      <c r="VSN21" s="55"/>
      <c r="VSO21" s="55"/>
      <c r="VSP21" s="55"/>
      <c r="VSQ21" s="55"/>
      <c r="VSR21" s="55"/>
      <c r="VSS21" s="55"/>
      <c r="VST21" s="55"/>
      <c r="VSU21" s="55"/>
      <c r="VSV21" s="55"/>
      <c r="VSW21" s="55"/>
      <c r="VSX21" s="55"/>
      <c r="VSY21" s="55"/>
      <c r="VSZ21" s="55"/>
      <c r="VTA21" s="55"/>
      <c r="VTB21" s="55"/>
      <c r="VTC21" s="55"/>
      <c r="VTD21" s="55"/>
      <c r="VTE21" s="55"/>
      <c r="VTF21" s="55"/>
      <c r="VTG21" s="55"/>
      <c r="VTH21" s="55"/>
      <c r="VTI21" s="55"/>
      <c r="VTJ21" s="55"/>
      <c r="VTK21" s="55"/>
      <c r="VTL21" s="55"/>
      <c r="VTM21" s="55"/>
      <c r="VTN21" s="55"/>
      <c r="VTO21" s="55"/>
      <c r="VTP21" s="55"/>
      <c r="VTQ21" s="55"/>
      <c r="VTR21" s="55"/>
      <c r="VTS21" s="55"/>
      <c r="VTT21" s="55"/>
      <c r="VTU21" s="55"/>
      <c r="VTV21" s="55"/>
      <c r="VTW21" s="55"/>
      <c r="VTX21" s="55"/>
      <c r="VTY21" s="55"/>
      <c r="VTZ21" s="55"/>
      <c r="VUA21" s="55"/>
      <c r="VUB21" s="55"/>
      <c r="VUC21" s="55"/>
      <c r="VUD21" s="55"/>
      <c r="VUE21" s="55"/>
      <c r="VUF21" s="55"/>
      <c r="VUG21" s="55"/>
      <c r="VUH21" s="55"/>
      <c r="VUI21" s="55"/>
      <c r="VUJ21" s="55"/>
      <c r="VUK21" s="55"/>
      <c r="VUL21" s="55"/>
      <c r="VUM21" s="55"/>
      <c r="VUN21" s="55"/>
      <c r="VUO21" s="55"/>
      <c r="VUP21" s="55"/>
      <c r="VUQ21" s="55"/>
      <c r="VUR21" s="55"/>
      <c r="VUS21" s="55"/>
      <c r="VUT21" s="55"/>
      <c r="VUU21" s="55"/>
      <c r="VUV21" s="55"/>
      <c r="VUW21" s="55"/>
      <c r="VUX21" s="55"/>
      <c r="VUY21" s="55"/>
      <c r="VUZ21" s="55"/>
      <c r="VVA21" s="55"/>
      <c r="VVB21" s="55"/>
      <c r="VVC21" s="55"/>
      <c r="VVD21" s="55"/>
      <c r="VVE21" s="55"/>
      <c r="VVF21" s="55"/>
      <c r="VVG21" s="55"/>
      <c r="VVH21" s="55"/>
      <c r="VVI21" s="55"/>
      <c r="VVJ21" s="55"/>
      <c r="VVK21" s="55"/>
      <c r="VVL21" s="55"/>
      <c r="VVM21" s="55"/>
      <c r="VVN21" s="55"/>
      <c r="VVO21" s="55"/>
      <c r="VVP21" s="55"/>
      <c r="VVQ21" s="55"/>
      <c r="VVR21" s="55"/>
      <c r="VVS21" s="55"/>
      <c r="VVT21" s="55"/>
      <c r="VVU21" s="55"/>
      <c r="VVV21" s="55"/>
      <c r="VVW21" s="55"/>
      <c r="VVX21" s="55"/>
      <c r="VVY21" s="55"/>
      <c r="VVZ21" s="55"/>
      <c r="VWA21" s="55"/>
      <c r="VWB21" s="55"/>
      <c r="VWC21" s="55"/>
      <c r="VWD21" s="55"/>
      <c r="VWE21" s="55"/>
      <c r="VWF21" s="55"/>
      <c r="VWG21" s="55"/>
      <c r="VWH21" s="55"/>
      <c r="VWI21" s="55"/>
      <c r="VWJ21" s="55"/>
      <c r="VWK21" s="55"/>
      <c r="VWL21" s="55"/>
      <c r="VWM21" s="55"/>
      <c r="VWN21" s="55"/>
      <c r="VWO21" s="55"/>
      <c r="VWP21" s="55"/>
      <c r="VWQ21" s="55"/>
      <c r="VWR21" s="55"/>
      <c r="VWS21" s="55"/>
      <c r="VWT21" s="55"/>
      <c r="VWU21" s="55"/>
      <c r="VWV21" s="55"/>
      <c r="VWW21" s="55"/>
      <c r="VWX21" s="55"/>
      <c r="VWY21" s="55"/>
      <c r="VWZ21" s="55"/>
      <c r="VXA21" s="55"/>
      <c r="VXB21" s="55"/>
      <c r="VXC21" s="55"/>
      <c r="VXD21" s="55"/>
      <c r="VXE21" s="55"/>
      <c r="VXF21" s="55"/>
      <c r="VXG21" s="55"/>
      <c r="VXH21" s="55"/>
      <c r="VXI21" s="55"/>
      <c r="VXJ21" s="55"/>
      <c r="VXK21" s="55"/>
      <c r="VXL21" s="55"/>
      <c r="VXM21" s="55"/>
      <c r="VXN21" s="55"/>
      <c r="VXO21" s="55"/>
      <c r="VXP21" s="55"/>
      <c r="VXQ21" s="55"/>
      <c r="VXR21" s="55"/>
      <c r="VXS21" s="55"/>
      <c r="VXT21" s="55"/>
      <c r="VXU21" s="55"/>
      <c r="VXV21" s="55"/>
      <c r="VXW21" s="55"/>
      <c r="VXX21" s="55"/>
      <c r="VXY21" s="55"/>
      <c r="VXZ21" s="55"/>
      <c r="VYA21" s="55"/>
      <c r="VYB21" s="55"/>
      <c r="VYC21" s="55"/>
      <c r="VYD21" s="55"/>
      <c r="VYE21" s="55"/>
      <c r="VYF21" s="55"/>
      <c r="VYG21" s="55"/>
      <c r="VYH21" s="55"/>
      <c r="VYI21" s="55"/>
      <c r="VYJ21" s="55"/>
      <c r="VYK21" s="55"/>
      <c r="VYL21" s="55"/>
      <c r="VYM21" s="55"/>
      <c r="VYN21" s="55"/>
      <c r="VYO21" s="55"/>
      <c r="VYP21" s="55"/>
      <c r="VYQ21" s="55"/>
      <c r="VYR21" s="55"/>
      <c r="VYS21" s="55"/>
      <c r="VYT21" s="55"/>
      <c r="VYU21" s="55"/>
      <c r="VYV21" s="55"/>
      <c r="VYW21" s="55"/>
      <c r="VYX21" s="55"/>
      <c r="VYY21" s="55"/>
      <c r="VYZ21" s="55"/>
      <c r="VZA21" s="55"/>
      <c r="VZB21" s="55"/>
      <c r="VZC21" s="55"/>
      <c r="VZD21" s="55"/>
      <c r="VZE21" s="55"/>
      <c r="VZF21" s="55"/>
      <c r="VZG21" s="55"/>
      <c r="VZH21" s="55"/>
      <c r="VZI21" s="55"/>
      <c r="VZJ21" s="55"/>
      <c r="VZK21" s="55"/>
      <c r="VZL21" s="55"/>
      <c r="VZM21" s="55"/>
      <c r="VZN21" s="55"/>
      <c r="VZO21" s="55"/>
      <c r="VZP21" s="55"/>
      <c r="VZQ21" s="55"/>
      <c r="VZR21" s="55"/>
      <c r="VZS21" s="55"/>
      <c r="VZT21" s="55"/>
      <c r="VZU21" s="55"/>
      <c r="VZV21" s="55"/>
      <c r="VZW21" s="55"/>
      <c r="VZX21" s="55"/>
      <c r="VZY21" s="55"/>
      <c r="VZZ21" s="55"/>
      <c r="WAA21" s="55"/>
      <c r="WAB21" s="55"/>
      <c r="WAC21" s="55"/>
      <c r="WAD21" s="55"/>
      <c r="WAE21" s="55"/>
      <c r="WAF21" s="55"/>
      <c r="WAG21" s="55"/>
      <c r="WAH21" s="55"/>
      <c r="WAI21" s="55"/>
      <c r="WAJ21" s="55"/>
      <c r="WAK21" s="55"/>
      <c r="WAL21" s="55"/>
      <c r="WAM21" s="55"/>
      <c r="WAN21" s="55"/>
      <c r="WAO21" s="55"/>
      <c r="WAP21" s="55"/>
      <c r="WAQ21" s="55"/>
      <c r="WAR21" s="55"/>
      <c r="WAS21" s="55"/>
      <c r="WAT21" s="55"/>
      <c r="WAU21" s="55"/>
      <c r="WAV21" s="55"/>
      <c r="WAW21" s="55"/>
      <c r="WAX21" s="55"/>
      <c r="WAY21" s="55"/>
      <c r="WAZ21" s="55"/>
      <c r="WBA21" s="55"/>
      <c r="WBB21" s="55"/>
      <c r="WBC21" s="55"/>
      <c r="WBD21" s="55"/>
      <c r="WBE21" s="55"/>
      <c r="WBF21" s="55"/>
      <c r="WBG21" s="55"/>
      <c r="WBH21" s="55"/>
      <c r="WBI21" s="55"/>
      <c r="WBJ21" s="55"/>
      <c r="WBK21" s="55"/>
      <c r="WBL21" s="55"/>
      <c r="WBM21" s="55"/>
      <c r="WBN21" s="55"/>
      <c r="WBO21" s="55"/>
      <c r="WBP21" s="55"/>
      <c r="WBQ21" s="55"/>
      <c r="WBR21" s="55"/>
      <c r="WBS21" s="55"/>
      <c r="WBT21" s="55"/>
      <c r="WBU21" s="55"/>
      <c r="WBV21" s="55"/>
      <c r="WBW21" s="55"/>
      <c r="WBX21" s="55"/>
      <c r="WBY21" s="55"/>
      <c r="WBZ21" s="55"/>
      <c r="WCA21" s="55"/>
      <c r="WCB21" s="55"/>
      <c r="WCC21" s="55"/>
      <c r="WCD21" s="55"/>
      <c r="WCE21" s="55"/>
      <c r="WCF21" s="55"/>
      <c r="WCG21" s="55"/>
      <c r="WCH21" s="55"/>
      <c r="WCI21" s="55"/>
      <c r="WCJ21" s="55"/>
      <c r="WCK21" s="55"/>
      <c r="WCL21" s="55"/>
      <c r="WCM21" s="55"/>
      <c r="WCN21" s="55"/>
      <c r="WCO21" s="55"/>
      <c r="WCP21" s="55"/>
      <c r="WCQ21" s="55"/>
      <c r="WCR21" s="55"/>
      <c r="WCS21" s="55"/>
      <c r="WCT21" s="55"/>
      <c r="WCU21" s="55"/>
      <c r="WCV21" s="55"/>
      <c r="WCW21" s="55"/>
      <c r="WCX21" s="55"/>
      <c r="WCY21" s="55"/>
      <c r="WCZ21" s="55"/>
      <c r="WDA21" s="55"/>
      <c r="WDB21" s="55"/>
      <c r="WDC21" s="55"/>
      <c r="WDD21" s="55"/>
      <c r="WDE21" s="55"/>
      <c r="WDF21" s="55"/>
      <c r="WDG21" s="55"/>
      <c r="WDH21" s="55"/>
      <c r="WDI21" s="55"/>
      <c r="WDJ21" s="55"/>
      <c r="WDK21" s="55"/>
      <c r="WDL21" s="55"/>
      <c r="WDM21" s="55"/>
      <c r="WDN21" s="55"/>
      <c r="WDO21" s="55"/>
      <c r="WDP21" s="55"/>
      <c r="WDQ21" s="55"/>
      <c r="WDR21" s="55"/>
      <c r="WDS21" s="55"/>
      <c r="WDT21" s="55"/>
      <c r="WDU21" s="55"/>
      <c r="WDV21" s="55"/>
      <c r="WDW21" s="55"/>
      <c r="WDX21" s="55"/>
      <c r="WDY21" s="55"/>
      <c r="WDZ21" s="55"/>
      <c r="WEA21" s="55"/>
      <c r="WEB21" s="55"/>
      <c r="WEC21" s="55"/>
      <c r="WED21" s="55"/>
      <c r="WEE21" s="55"/>
      <c r="WEF21" s="55"/>
      <c r="WEG21" s="55"/>
      <c r="WEH21" s="55"/>
      <c r="WEI21" s="55"/>
      <c r="WEJ21" s="55"/>
      <c r="WEK21" s="55"/>
      <c r="WEL21" s="55"/>
      <c r="WEM21" s="55"/>
      <c r="WEN21" s="55"/>
      <c r="WEO21" s="55"/>
      <c r="WEP21" s="55"/>
      <c r="WEQ21" s="55"/>
      <c r="WER21" s="55"/>
      <c r="WES21" s="55"/>
      <c r="WET21" s="55"/>
      <c r="WEU21" s="55"/>
      <c r="WEV21" s="55"/>
      <c r="WEW21" s="55"/>
      <c r="WEX21" s="55"/>
      <c r="WEY21" s="55"/>
      <c r="WEZ21" s="55"/>
      <c r="WFA21" s="55"/>
      <c r="WFB21" s="55"/>
      <c r="WFC21" s="55"/>
      <c r="WFD21" s="55"/>
      <c r="WFE21" s="55"/>
      <c r="WFF21" s="55"/>
      <c r="WFG21" s="55"/>
      <c r="WFH21" s="55"/>
      <c r="WFI21" s="55"/>
      <c r="WFJ21" s="55"/>
      <c r="WFK21" s="55"/>
      <c r="WFL21" s="55"/>
      <c r="WFM21" s="55"/>
      <c r="WFN21" s="55"/>
      <c r="WFO21" s="55"/>
      <c r="WFP21" s="55"/>
      <c r="WFQ21" s="55"/>
      <c r="WFR21" s="55"/>
      <c r="WFS21" s="55"/>
      <c r="WFT21" s="55"/>
      <c r="WFU21" s="55"/>
      <c r="WFV21" s="55"/>
      <c r="WFW21" s="55"/>
      <c r="WFX21" s="55"/>
      <c r="WFY21" s="55"/>
      <c r="WFZ21" s="55"/>
      <c r="WGA21" s="55"/>
      <c r="WGB21" s="55"/>
      <c r="WGC21" s="55"/>
      <c r="WGD21" s="55"/>
      <c r="WGE21" s="55"/>
      <c r="WGF21" s="55"/>
      <c r="WGG21" s="55"/>
      <c r="WGH21" s="55"/>
      <c r="WGI21" s="55"/>
      <c r="WGJ21" s="55"/>
      <c r="WGK21" s="55"/>
      <c r="WGL21" s="55"/>
      <c r="WGM21" s="55"/>
      <c r="WGN21" s="55"/>
      <c r="WGO21" s="55"/>
      <c r="WGP21" s="55"/>
      <c r="WGQ21" s="55"/>
      <c r="WGR21" s="55"/>
      <c r="WGS21" s="55"/>
      <c r="WGT21" s="55"/>
      <c r="WGU21" s="55"/>
      <c r="WGV21" s="55"/>
      <c r="WGW21" s="55"/>
      <c r="WGX21" s="55"/>
      <c r="WGY21" s="55"/>
      <c r="WGZ21" s="55"/>
      <c r="WHA21" s="55"/>
      <c r="WHB21" s="55"/>
      <c r="WHC21" s="55"/>
      <c r="WHD21" s="55"/>
      <c r="WHE21" s="55"/>
      <c r="WHF21" s="55"/>
      <c r="WHG21" s="55"/>
      <c r="WHH21" s="55"/>
      <c r="WHI21" s="55"/>
      <c r="WHJ21" s="55"/>
      <c r="WHK21" s="55"/>
      <c r="WHL21" s="55"/>
      <c r="WHM21" s="55"/>
      <c r="WHN21" s="55"/>
      <c r="WHO21" s="55"/>
      <c r="WHP21" s="55"/>
      <c r="WHQ21" s="55"/>
      <c r="WHR21" s="55"/>
      <c r="WHS21" s="55"/>
      <c r="WHT21" s="55"/>
      <c r="WHU21" s="55"/>
      <c r="WHV21" s="55"/>
      <c r="WHW21" s="55"/>
      <c r="WHX21" s="55"/>
      <c r="WHY21" s="55"/>
      <c r="WHZ21" s="55"/>
      <c r="WIA21" s="55"/>
      <c r="WIB21" s="55"/>
      <c r="WIC21" s="55"/>
      <c r="WID21" s="55"/>
      <c r="WIE21" s="55"/>
      <c r="WIF21" s="55"/>
      <c r="WIG21" s="55"/>
      <c r="WIH21" s="55"/>
      <c r="WII21" s="55"/>
      <c r="WIJ21" s="55"/>
      <c r="WIK21" s="55"/>
      <c r="WIL21" s="55"/>
      <c r="WIM21" s="55"/>
      <c r="WIN21" s="55"/>
      <c r="WIO21" s="55"/>
      <c r="WIP21" s="55"/>
      <c r="WIQ21" s="55"/>
      <c r="WIR21" s="55"/>
      <c r="WIS21" s="55"/>
      <c r="WIT21" s="55"/>
      <c r="WIU21" s="55"/>
      <c r="WIV21" s="55"/>
      <c r="WIW21" s="55"/>
      <c r="WIX21" s="55"/>
      <c r="WIY21" s="55"/>
      <c r="WIZ21" s="55"/>
      <c r="WJA21" s="55"/>
      <c r="WJB21" s="55"/>
      <c r="WJC21" s="55"/>
      <c r="WJD21" s="55"/>
      <c r="WJE21" s="55"/>
      <c r="WJF21" s="55"/>
      <c r="WJG21" s="55"/>
      <c r="WJH21" s="55"/>
      <c r="WJI21" s="55"/>
      <c r="WJJ21" s="55"/>
      <c r="WJK21" s="55"/>
      <c r="WJL21" s="55"/>
      <c r="WJM21" s="55"/>
      <c r="WJN21" s="55"/>
      <c r="WJO21" s="55"/>
      <c r="WJP21" s="55"/>
      <c r="WJQ21" s="55"/>
      <c r="WJR21" s="55"/>
      <c r="WJS21" s="55"/>
      <c r="WJT21" s="55"/>
      <c r="WJU21" s="55"/>
      <c r="WJV21" s="55"/>
      <c r="WJW21" s="55"/>
      <c r="WJX21" s="55"/>
      <c r="WJY21" s="55"/>
      <c r="WJZ21" s="55"/>
      <c r="WKA21" s="55"/>
      <c r="WKB21" s="55"/>
      <c r="WKC21" s="55"/>
      <c r="WKD21" s="55"/>
      <c r="WKE21" s="55"/>
      <c r="WKF21" s="55"/>
      <c r="WKG21" s="55"/>
      <c r="WKH21" s="55"/>
      <c r="WKI21" s="55"/>
      <c r="WKJ21" s="55"/>
      <c r="WKK21" s="55"/>
      <c r="WKL21" s="55"/>
      <c r="WKM21" s="55"/>
      <c r="WKN21" s="55"/>
      <c r="WKO21" s="55"/>
      <c r="WKP21" s="55"/>
      <c r="WKQ21" s="55"/>
      <c r="WKR21" s="55"/>
      <c r="WKS21" s="55"/>
      <c r="WKT21" s="55"/>
      <c r="WKU21" s="55"/>
      <c r="WKV21" s="55"/>
      <c r="WKW21" s="55"/>
      <c r="WKX21" s="55"/>
      <c r="WKY21" s="55"/>
      <c r="WKZ21" s="55"/>
      <c r="WLA21" s="55"/>
      <c r="WLB21" s="55"/>
      <c r="WLC21" s="55"/>
      <c r="WLD21" s="55"/>
      <c r="WLE21" s="55"/>
      <c r="WLF21" s="55"/>
      <c r="WLG21" s="55"/>
      <c r="WLH21" s="55"/>
      <c r="WLI21" s="55"/>
      <c r="WLJ21" s="55"/>
      <c r="WLK21" s="55"/>
      <c r="WLL21" s="55"/>
      <c r="WLM21" s="55"/>
      <c r="WLN21" s="55"/>
      <c r="WLO21" s="55"/>
      <c r="WLP21" s="55"/>
      <c r="WLQ21" s="55"/>
      <c r="WLR21" s="55"/>
      <c r="WLS21" s="55"/>
      <c r="WLT21" s="55"/>
      <c r="WLU21" s="55"/>
      <c r="WLV21" s="55"/>
      <c r="WLW21" s="55"/>
      <c r="WLX21" s="55"/>
      <c r="WLY21" s="55"/>
      <c r="WLZ21" s="55"/>
      <c r="WMA21" s="55"/>
      <c r="WMB21" s="55"/>
      <c r="WMC21" s="55"/>
      <c r="WMD21" s="55"/>
      <c r="WME21" s="55"/>
      <c r="WMF21" s="55"/>
      <c r="WMG21" s="55"/>
      <c r="WMH21" s="55"/>
      <c r="WMI21" s="55"/>
      <c r="WMJ21" s="55"/>
      <c r="WMK21" s="55"/>
      <c r="WML21" s="55"/>
      <c r="WMM21" s="55"/>
      <c r="WMN21" s="55"/>
      <c r="WMO21" s="55"/>
      <c r="WMP21" s="55"/>
      <c r="WMQ21" s="55"/>
      <c r="WMR21" s="55"/>
      <c r="WMS21" s="55"/>
      <c r="WMT21" s="55"/>
      <c r="WMU21" s="55"/>
      <c r="WMV21" s="55"/>
      <c r="WMW21" s="55"/>
      <c r="WMX21" s="55"/>
      <c r="WMY21" s="55"/>
      <c r="WMZ21" s="55"/>
      <c r="WNA21" s="55"/>
      <c r="WNB21" s="55"/>
      <c r="WNC21" s="55"/>
      <c r="WND21" s="55"/>
      <c r="WNE21" s="55"/>
      <c r="WNF21" s="55"/>
      <c r="WNG21" s="55"/>
      <c r="WNH21" s="55"/>
      <c r="WNI21" s="55"/>
      <c r="WNJ21" s="55"/>
      <c r="WNK21" s="55"/>
      <c r="WNL21" s="55"/>
      <c r="WNM21" s="55"/>
      <c r="WNN21" s="55"/>
      <c r="WNO21" s="55"/>
      <c r="WNP21" s="55"/>
      <c r="WNQ21" s="55"/>
      <c r="WNR21" s="55"/>
      <c r="WNS21" s="55"/>
      <c r="WNT21" s="55"/>
      <c r="WNU21" s="55"/>
      <c r="WNV21" s="55"/>
      <c r="WNW21" s="55"/>
      <c r="WNX21" s="55"/>
      <c r="WNY21" s="55"/>
      <c r="WNZ21" s="55"/>
      <c r="WOA21" s="55"/>
      <c r="WOB21" s="55"/>
      <c r="WOC21" s="55"/>
      <c r="WOD21" s="55"/>
      <c r="WOE21" s="55"/>
      <c r="WOF21" s="55"/>
      <c r="WOG21" s="55"/>
      <c r="WOH21" s="55"/>
      <c r="WOI21" s="55"/>
      <c r="WOJ21" s="55"/>
      <c r="WOK21" s="55"/>
      <c r="WOL21" s="55"/>
      <c r="WOM21" s="55"/>
      <c r="WON21" s="55"/>
      <c r="WOO21" s="55"/>
      <c r="WOP21" s="55"/>
      <c r="WOQ21" s="55"/>
      <c r="WOR21" s="55"/>
      <c r="WOS21" s="55"/>
      <c r="WOT21" s="55"/>
      <c r="WOU21" s="55"/>
      <c r="WOV21" s="55"/>
      <c r="WOW21" s="55"/>
      <c r="WOX21" s="55"/>
      <c r="WOY21" s="55"/>
      <c r="WOZ21" s="55"/>
      <c r="WPA21" s="55"/>
      <c r="WPB21" s="55"/>
      <c r="WPC21" s="55"/>
      <c r="WPD21" s="55"/>
      <c r="WPE21" s="55"/>
      <c r="WPF21" s="55"/>
      <c r="WPG21" s="55"/>
      <c r="WPH21" s="55"/>
      <c r="WPI21" s="55"/>
      <c r="WPJ21" s="55"/>
      <c r="WPK21" s="55"/>
      <c r="WPL21" s="55"/>
      <c r="WPM21" s="55"/>
      <c r="WPN21" s="55"/>
      <c r="WPO21" s="55"/>
      <c r="WPP21" s="55"/>
      <c r="WPQ21" s="55"/>
      <c r="WPR21" s="55"/>
      <c r="WPS21" s="55"/>
      <c r="WPT21" s="55"/>
      <c r="WPU21" s="55"/>
      <c r="WPV21" s="55"/>
      <c r="WPW21" s="55"/>
      <c r="WPX21" s="55"/>
      <c r="WPY21" s="55"/>
      <c r="WPZ21" s="55"/>
      <c r="WQA21" s="55"/>
      <c r="WQB21" s="55"/>
      <c r="WQC21" s="55"/>
      <c r="WQD21" s="55"/>
      <c r="WQE21" s="55"/>
      <c r="WQF21" s="55"/>
      <c r="WQG21" s="55"/>
      <c r="WQH21" s="55"/>
      <c r="WQI21" s="55"/>
      <c r="WQJ21" s="55"/>
      <c r="WQK21" s="55"/>
      <c r="WQL21" s="55"/>
      <c r="WQM21" s="55"/>
      <c r="WQN21" s="55"/>
      <c r="WQO21" s="55"/>
      <c r="WQP21" s="55"/>
      <c r="WQQ21" s="55"/>
      <c r="WQR21" s="55"/>
      <c r="WQS21" s="55"/>
      <c r="WQT21" s="55"/>
      <c r="WQU21" s="55"/>
      <c r="WQV21" s="55"/>
      <c r="WQW21" s="55"/>
      <c r="WQX21" s="55"/>
      <c r="WQY21" s="55"/>
      <c r="WQZ21" s="55"/>
      <c r="WRA21" s="55"/>
      <c r="WRB21" s="55"/>
      <c r="WRC21" s="55"/>
      <c r="WRD21" s="55"/>
      <c r="WRE21" s="55"/>
      <c r="WRF21" s="55"/>
      <c r="WRG21" s="55"/>
      <c r="WRH21" s="55"/>
      <c r="WRI21" s="55"/>
      <c r="WRJ21" s="55"/>
      <c r="WRK21" s="55"/>
      <c r="WRL21" s="55"/>
      <c r="WRM21" s="55"/>
      <c r="WRN21" s="55"/>
      <c r="WRO21" s="55"/>
      <c r="WRP21" s="55"/>
      <c r="WRQ21" s="55"/>
      <c r="WRR21" s="55"/>
      <c r="WRS21" s="55"/>
      <c r="WRT21" s="55"/>
      <c r="WRU21" s="55"/>
      <c r="WRV21" s="55"/>
      <c r="WRW21" s="55"/>
      <c r="WRX21" s="55"/>
      <c r="WRY21" s="55"/>
      <c r="WRZ21" s="55"/>
      <c r="WSA21" s="55"/>
      <c r="WSB21" s="55"/>
      <c r="WSC21" s="55"/>
      <c r="WSD21" s="55"/>
      <c r="WSE21" s="55"/>
      <c r="WSF21" s="55"/>
      <c r="WSG21" s="55"/>
      <c r="WSH21" s="55"/>
      <c r="WSI21" s="55"/>
      <c r="WSJ21" s="55"/>
      <c r="WSK21" s="55"/>
      <c r="WSL21" s="55"/>
      <c r="WSM21" s="55"/>
      <c r="WSN21" s="55"/>
      <c r="WSO21" s="55"/>
      <c r="WSP21" s="55"/>
      <c r="WSQ21" s="55"/>
      <c r="WSR21" s="55"/>
      <c r="WSS21" s="55"/>
      <c r="WST21" s="55"/>
      <c r="WSU21" s="55"/>
      <c r="WSV21" s="55"/>
      <c r="WSW21" s="55"/>
      <c r="WSX21" s="55"/>
      <c r="WSY21" s="55"/>
      <c r="WSZ21" s="55"/>
      <c r="WTA21" s="55"/>
      <c r="WTB21" s="55"/>
      <c r="WTC21" s="55"/>
      <c r="WTD21" s="55"/>
      <c r="WTE21" s="55"/>
      <c r="WTF21" s="55"/>
      <c r="WTG21" s="55"/>
      <c r="WTH21" s="55"/>
      <c r="WTI21" s="55"/>
      <c r="WTJ21" s="55"/>
      <c r="WTK21" s="55"/>
      <c r="WTL21" s="55"/>
      <c r="WTM21" s="55"/>
      <c r="WTN21" s="55"/>
      <c r="WTO21" s="55"/>
      <c r="WTP21" s="55"/>
      <c r="WTQ21" s="55"/>
      <c r="WTR21" s="55"/>
      <c r="WTS21" s="55"/>
      <c r="WTT21" s="55"/>
      <c r="WTU21" s="55"/>
      <c r="WTV21" s="55"/>
      <c r="WTW21" s="55"/>
      <c r="WTX21" s="55"/>
      <c r="WTY21" s="55"/>
      <c r="WTZ21" s="55"/>
      <c r="WUA21" s="55"/>
      <c r="WUB21" s="55"/>
      <c r="WUC21" s="55"/>
      <c r="WUD21" s="55"/>
      <c r="WUE21" s="55"/>
      <c r="WUF21" s="55"/>
      <c r="WUG21" s="55"/>
      <c r="WUH21" s="55"/>
      <c r="WUI21" s="55"/>
      <c r="WUJ21" s="55"/>
      <c r="WUK21" s="55"/>
      <c r="WUL21" s="55"/>
      <c r="WUM21" s="55"/>
      <c r="WUN21" s="55"/>
      <c r="WUO21" s="55"/>
      <c r="WUP21" s="55"/>
      <c r="WUQ21" s="55"/>
      <c r="WUR21" s="55"/>
      <c r="WUS21" s="55"/>
      <c r="WUT21" s="55"/>
      <c r="WUU21" s="55"/>
      <c r="WUV21" s="55"/>
      <c r="WUW21" s="55"/>
      <c r="WUX21" s="55"/>
      <c r="WUY21" s="55"/>
      <c r="WUZ21" s="55"/>
      <c r="WVA21" s="55"/>
      <c r="WVB21" s="55"/>
      <c r="WVC21" s="55"/>
      <c r="WVD21" s="55"/>
      <c r="WVE21" s="55"/>
      <c r="WVF21" s="55"/>
      <c r="WVG21" s="55"/>
      <c r="WVH21" s="55"/>
      <c r="WVI21" s="55"/>
      <c r="WVJ21" s="55"/>
      <c r="WVK21" s="55"/>
      <c r="WVL21" s="55"/>
      <c r="WVM21" s="55"/>
      <c r="WVN21" s="55"/>
      <c r="WVO21" s="55"/>
      <c r="WVP21" s="55"/>
      <c r="WVQ21" s="55"/>
      <c r="WVR21" s="55"/>
      <c r="WVS21" s="55"/>
      <c r="WVT21" s="55"/>
      <c r="WVU21" s="55"/>
      <c r="WVV21" s="55"/>
      <c r="WVW21" s="55"/>
      <c r="WVX21" s="55"/>
      <c r="WVY21" s="55"/>
      <c r="WVZ21" s="55"/>
      <c r="WWA21" s="55"/>
      <c r="WWB21" s="55"/>
      <c r="WWC21" s="55"/>
      <c r="WWD21" s="55"/>
      <c r="WWE21" s="55"/>
      <c r="WWF21" s="55"/>
      <c r="WWG21" s="55"/>
      <c r="WWH21" s="55"/>
      <c r="WWI21" s="55"/>
      <c r="WWJ21" s="55"/>
      <c r="WWK21" s="55"/>
      <c r="WWL21" s="55"/>
      <c r="WWM21" s="55"/>
      <c r="WWN21" s="55"/>
      <c r="WWO21" s="55"/>
    </row>
    <row r="22" spans="1:16161" ht="13.5" thickBot="1" x14ac:dyDescent="0.3"/>
    <row r="23" spans="1:16161" s="57" customFormat="1" ht="13.5" thickTop="1" x14ac:dyDescent="0.25">
      <c r="A23" s="160"/>
      <c r="B23" s="208" t="s">
        <v>259</v>
      </c>
      <c r="C23" s="155"/>
      <c r="D23" s="55"/>
      <c r="E23" s="58"/>
      <c r="F23" s="103"/>
      <c r="G23" s="208" t="s">
        <v>259</v>
      </c>
      <c r="H23" s="155"/>
      <c r="I23" s="55"/>
      <c r="J23" s="55"/>
      <c r="K23" s="55"/>
      <c r="L23" s="103"/>
      <c r="M23" s="244" t="s">
        <v>303</v>
      </c>
      <c r="N23" s="132"/>
      <c r="O23" s="132"/>
      <c r="P23" s="132"/>
      <c r="Q23" s="241"/>
      <c r="T23" s="55"/>
      <c r="U23" s="55"/>
      <c r="BB23" s="55"/>
      <c r="BC23" s="55"/>
      <c r="BD23" s="55"/>
      <c r="BE23" s="55"/>
      <c r="BF23" s="55"/>
      <c r="BG23" s="55"/>
      <c r="BH23" s="55"/>
      <c r="BI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  <c r="IW23" s="55"/>
      <c r="IX23" s="55"/>
      <c r="IY23" s="55"/>
      <c r="IZ23" s="55"/>
      <c r="JA23" s="55"/>
      <c r="JB23" s="55"/>
      <c r="JC23" s="55"/>
      <c r="JD23" s="55"/>
      <c r="JE23" s="55"/>
      <c r="JF23" s="55"/>
      <c r="JG23" s="55"/>
      <c r="JH23" s="55"/>
      <c r="JI23" s="55"/>
      <c r="JJ23" s="55"/>
      <c r="JK23" s="55"/>
      <c r="JL23" s="55"/>
      <c r="JM23" s="55"/>
      <c r="JN23" s="55"/>
      <c r="JO23" s="55"/>
      <c r="JP23" s="55"/>
      <c r="JQ23" s="55"/>
      <c r="JR23" s="55"/>
      <c r="JS23" s="55"/>
      <c r="JT23" s="55"/>
      <c r="JU23" s="55"/>
      <c r="JV23" s="55"/>
      <c r="JW23" s="55"/>
      <c r="JX23" s="55"/>
      <c r="JY23" s="55"/>
      <c r="JZ23" s="55"/>
      <c r="KA23" s="55"/>
      <c r="KB23" s="55"/>
      <c r="KC23" s="55"/>
      <c r="KD23" s="55"/>
      <c r="KE23" s="55"/>
      <c r="KF23" s="55"/>
      <c r="KG23" s="55"/>
      <c r="KH23" s="55"/>
      <c r="KI23" s="55"/>
      <c r="KJ23" s="55"/>
      <c r="KK23" s="55"/>
      <c r="KL23" s="55"/>
      <c r="KM23" s="55"/>
      <c r="KN23" s="55"/>
      <c r="KO23" s="55"/>
      <c r="KP23" s="55"/>
      <c r="KQ23" s="55"/>
      <c r="KR23" s="55"/>
      <c r="KS23" s="55"/>
      <c r="KT23" s="55"/>
      <c r="KU23" s="55"/>
      <c r="KV23" s="55"/>
      <c r="KW23" s="55"/>
      <c r="KX23" s="55"/>
      <c r="KY23" s="55"/>
      <c r="KZ23" s="55"/>
      <c r="LA23" s="55"/>
      <c r="LB23" s="55"/>
      <c r="LC23" s="55"/>
      <c r="LD23" s="55"/>
      <c r="LE23" s="55"/>
      <c r="LF23" s="55"/>
      <c r="LG23" s="55"/>
      <c r="LH23" s="55"/>
      <c r="LI23" s="55"/>
      <c r="LJ23" s="55"/>
      <c r="LK23" s="55"/>
      <c r="LL23" s="55"/>
      <c r="LM23" s="55"/>
      <c r="LN23" s="55"/>
      <c r="LO23" s="55"/>
      <c r="LP23" s="55"/>
      <c r="LQ23" s="55"/>
      <c r="LR23" s="55"/>
      <c r="LS23" s="55"/>
      <c r="LT23" s="55"/>
      <c r="LU23" s="55"/>
      <c r="LV23" s="55"/>
      <c r="LW23" s="55"/>
      <c r="LX23" s="55"/>
      <c r="LY23" s="55"/>
      <c r="LZ23" s="55"/>
      <c r="MA23" s="55"/>
      <c r="MB23" s="55"/>
      <c r="MC23" s="55"/>
      <c r="MD23" s="55"/>
      <c r="ME23" s="55"/>
      <c r="MF23" s="55"/>
      <c r="MG23" s="55"/>
      <c r="MH23" s="55"/>
      <c r="MI23" s="55"/>
      <c r="MJ23" s="55"/>
      <c r="MK23" s="55"/>
      <c r="ML23" s="55"/>
      <c r="MM23" s="55"/>
      <c r="MN23" s="55"/>
      <c r="MO23" s="55"/>
      <c r="MP23" s="55"/>
      <c r="MQ23" s="55"/>
      <c r="MR23" s="55"/>
      <c r="MS23" s="55"/>
      <c r="MT23" s="55"/>
      <c r="MU23" s="55"/>
      <c r="MV23" s="55"/>
      <c r="MW23" s="55"/>
      <c r="MX23" s="55"/>
      <c r="MY23" s="55"/>
      <c r="MZ23" s="55"/>
      <c r="NA23" s="55"/>
      <c r="NB23" s="55"/>
      <c r="NC23" s="55"/>
      <c r="ND23" s="55"/>
      <c r="NE23" s="55"/>
      <c r="NF23" s="55"/>
      <c r="NG23" s="55"/>
      <c r="NH23" s="55"/>
      <c r="NI23" s="55"/>
      <c r="NJ23" s="55"/>
      <c r="NK23" s="55"/>
      <c r="NL23" s="55"/>
      <c r="NM23" s="55"/>
      <c r="NN23" s="55"/>
      <c r="NO23" s="55"/>
      <c r="NP23" s="55"/>
      <c r="NQ23" s="55"/>
      <c r="NR23" s="55"/>
      <c r="NS23" s="55"/>
      <c r="NT23" s="55"/>
      <c r="NU23" s="55"/>
      <c r="NV23" s="55"/>
      <c r="NW23" s="55"/>
      <c r="NX23" s="55"/>
      <c r="NY23" s="55"/>
      <c r="NZ23" s="55"/>
      <c r="OA23" s="55"/>
      <c r="OB23" s="55"/>
      <c r="OC23" s="55"/>
      <c r="OD23" s="55"/>
      <c r="OE23" s="55"/>
      <c r="OF23" s="55"/>
      <c r="OG23" s="55"/>
      <c r="OH23" s="55"/>
      <c r="OI23" s="55"/>
      <c r="OJ23" s="55"/>
      <c r="OK23" s="55"/>
      <c r="OL23" s="55"/>
      <c r="OM23" s="55"/>
      <c r="ON23" s="55"/>
      <c r="OO23" s="55"/>
      <c r="OP23" s="55"/>
      <c r="OQ23" s="55"/>
      <c r="OR23" s="55"/>
      <c r="OS23" s="55"/>
      <c r="OT23" s="55"/>
      <c r="OU23" s="55"/>
      <c r="OV23" s="55"/>
      <c r="OW23" s="55"/>
      <c r="OX23" s="55"/>
      <c r="OY23" s="55"/>
      <c r="OZ23" s="55"/>
      <c r="PA23" s="55"/>
      <c r="PB23" s="55"/>
      <c r="PC23" s="55"/>
      <c r="PD23" s="55"/>
      <c r="PE23" s="55"/>
      <c r="PF23" s="55"/>
      <c r="PG23" s="55"/>
      <c r="PH23" s="55"/>
      <c r="PI23" s="55"/>
      <c r="PJ23" s="55"/>
      <c r="PK23" s="55"/>
      <c r="PL23" s="55"/>
      <c r="PM23" s="55"/>
      <c r="PN23" s="55"/>
      <c r="PO23" s="55"/>
      <c r="PP23" s="55"/>
      <c r="PQ23" s="55"/>
      <c r="PR23" s="55"/>
      <c r="PS23" s="55"/>
      <c r="PT23" s="55"/>
      <c r="PU23" s="55"/>
      <c r="PV23" s="55"/>
      <c r="PW23" s="55"/>
      <c r="PX23" s="55"/>
      <c r="PY23" s="55"/>
      <c r="PZ23" s="55"/>
      <c r="QA23" s="55"/>
      <c r="QB23" s="55"/>
      <c r="QC23" s="55"/>
      <c r="QD23" s="55"/>
      <c r="QE23" s="55"/>
      <c r="QF23" s="55"/>
      <c r="QG23" s="55"/>
      <c r="QH23" s="55"/>
      <c r="QI23" s="55"/>
      <c r="QJ23" s="55"/>
      <c r="QK23" s="55"/>
      <c r="QL23" s="55"/>
      <c r="QM23" s="55"/>
      <c r="QN23" s="55"/>
      <c r="QO23" s="55"/>
      <c r="QP23" s="55"/>
      <c r="QQ23" s="55"/>
      <c r="QR23" s="55"/>
      <c r="QS23" s="55"/>
      <c r="QT23" s="55"/>
      <c r="QU23" s="55"/>
      <c r="QV23" s="55"/>
      <c r="QW23" s="55"/>
      <c r="QX23" s="55"/>
      <c r="QY23" s="55"/>
      <c r="QZ23" s="55"/>
      <c r="RA23" s="55"/>
      <c r="RB23" s="55"/>
      <c r="RC23" s="55"/>
      <c r="RD23" s="55"/>
      <c r="RE23" s="55"/>
      <c r="RF23" s="55"/>
      <c r="RG23" s="55"/>
      <c r="RH23" s="55"/>
      <c r="RI23" s="55"/>
      <c r="RJ23" s="55"/>
      <c r="RK23" s="55"/>
      <c r="RL23" s="55"/>
      <c r="RM23" s="55"/>
      <c r="RN23" s="55"/>
      <c r="RO23" s="55"/>
      <c r="RP23" s="55"/>
      <c r="RQ23" s="55"/>
      <c r="RR23" s="55"/>
      <c r="RS23" s="55"/>
      <c r="RT23" s="55"/>
      <c r="RU23" s="55"/>
      <c r="RV23" s="55"/>
      <c r="RW23" s="55"/>
      <c r="RX23" s="55"/>
      <c r="RY23" s="55"/>
      <c r="RZ23" s="55"/>
      <c r="SA23" s="55"/>
      <c r="SB23" s="55"/>
      <c r="SC23" s="55"/>
      <c r="SD23" s="55"/>
      <c r="SE23" s="55"/>
      <c r="SF23" s="55"/>
      <c r="SG23" s="55"/>
      <c r="SH23" s="55"/>
      <c r="SI23" s="55"/>
      <c r="SJ23" s="55"/>
      <c r="SK23" s="55"/>
      <c r="SL23" s="55"/>
      <c r="SM23" s="55"/>
      <c r="SN23" s="55"/>
      <c r="SO23" s="55"/>
      <c r="SP23" s="55"/>
      <c r="SQ23" s="55"/>
      <c r="SR23" s="55"/>
      <c r="SS23" s="55"/>
      <c r="ST23" s="55"/>
      <c r="SU23" s="55"/>
      <c r="SV23" s="55"/>
      <c r="SW23" s="55"/>
      <c r="SX23" s="55"/>
      <c r="SY23" s="55"/>
      <c r="SZ23" s="55"/>
      <c r="TA23" s="55"/>
      <c r="TB23" s="55"/>
      <c r="TC23" s="55"/>
      <c r="TD23" s="55"/>
      <c r="TE23" s="55"/>
      <c r="TF23" s="55"/>
      <c r="TG23" s="55"/>
      <c r="TH23" s="55"/>
      <c r="TI23" s="55"/>
      <c r="TJ23" s="55"/>
      <c r="TK23" s="55"/>
      <c r="TL23" s="55"/>
      <c r="TM23" s="55"/>
      <c r="TN23" s="55"/>
      <c r="TO23" s="55"/>
      <c r="TP23" s="55"/>
      <c r="TQ23" s="55"/>
      <c r="TR23" s="55"/>
      <c r="TS23" s="55"/>
      <c r="TT23" s="55"/>
      <c r="TU23" s="55"/>
      <c r="TV23" s="55"/>
      <c r="TW23" s="55"/>
      <c r="TX23" s="55"/>
      <c r="TY23" s="55"/>
      <c r="TZ23" s="55"/>
      <c r="UA23" s="55"/>
      <c r="UB23" s="55"/>
      <c r="UC23" s="55"/>
      <c r="UD23" s="55"/>
      <c r="UE23" s="55"/>
      <c r="UF23" s="55"/>
      <c r="UG23" s="55"/>
      <c r="UH23" s="55"/>
      <c r="UI23" s="55"/>
      <c r="UJ23" s="55"/>
      <c r="UK23" s="55"/>
      <c r="UL23" s="55"/>
      <c r="UM23" s="55"/>
      <c r="UN23" s="55"/>
      <c r="UO23" s="55"/>
      <c r="UP23" s="55"/>
      <c r="UQ23" s="55"/>
      <c r="UR23" s="55"/>
      <c r="US23" s="55"/>
      <c r="UT23" s="55"/>
      <c r="UU23" s="55"/>
      <c r="UV23" s="55"/>
      <c r="UW23" s="55"/>
      <c r="UX23" s="55"/>
      <c r="UY23" s="55"/>
      <c r="UZ23" s="55"/>
      <c r="VA23" s="55"/>
      <c r="VB23" s="55"/>
      <c r="VC23" s="55"/>
      <c r="VD23" s="55"/>
      <c r="VE23" s="55"/>
      <c r="VF23" s="55"/>
      <c r="VG23" s="55"/>
      <c r="VH23" s="55"/>
      <c r="VI23" s="55"/>
      <c r="VJ23" s="55"/>
      <c r="VK23" s="55"/>
      <c r="VL23" s="55"/>
      <c r="VM23" s="55"/>
      <c r="VN23" s="55"/>
      <c r="VO23" s="55"/>
      <c r="VP23" s="55"/>
      <c r="VQ23" s="55"/>
      <c r="VR23" s="55"/>
      <c r="VS23" s="55"/>
      <c r="VT23" s="55"/>
      <c r="VU23" s="55"/>
      <c r="VV23" s="55"/>
      <c r="VW23" s="55"/>
      <c r="VX23" s="55"/>
      <c r="VY23" s="55"/>
      <c r="VZ23" s="55"/>
      <c r="WA23" s="55"/>
      <c r="WB23" s="55"/>
      <c r="WC23" s="55"/>
      <c r="WD23" s="55"/>
      <c r="WE23" s="55"/>
      <c r="WF23" s="55"/>
      <c r="WG23" s="55"/>
      <c r="WH23" s="55"/>
      <c r="WI23" s="55"/>
      <c r="WJ23" s="55"/>
      <c r="WK23" s="55"/>
      <c r="WL23" s="55"/>
      <c r="WM23" s="55"/>
      <c r="WN23" s="55"/>
      <c r="WO23" s="55"/>
      <c r="WP23" s="55"/>
      <c r="WQ23" s="55"/>
      <c r="WR23" s="55"/>
      <c r="WS23" s="55"/>
      <c r="WT23" s="55"/>
      <c r="WU23" s="55"/>
      <c r="WV23" s="55"/>
      <c r="WW23" s="55"/>
      <c r="WX23" s="55"/>
      <c r="WY23" s="55"/>
      <c r="WZ23" s="55"/>
      <c r="XA23" s="55"/>
      <c r="XB23" s="55"/>
      <c r="XC23" s="55"/>
      <c r="XD23" s="55"/>
      <c r="XE23" s="55"/>
      <c r="XF23" s="55"/>
      <c r="XG23" s="55"/>
      <c r="XH23" s="55"/>
      <c r="XI23" s="55"/>
      <c r="XJ23" s="55"/>
      <c r="XK23" s="55"/>
      <c r="XL23" s="55"/>
      <c r="XM23" s="55"/>
      <c r="XN23" s="55"/>
      <c r="XO23" s="55"/>
      <c r="XP23" s="55"/>
      <c r="XQ23" s="55"/>
      <c r="XR23" s="55"/>
      <c r="XS23" s="55"/>
      <c r="XT23" s="55"/>
      <c r="XU23" s="55"/>
      <c r="XV23" s="55"/>
      <c r="XW23" s="55"/>
      <c r="XX23" s="55"/>
      <c r="XY23" s="55"/>
      <c r="XZ23" s="55"/>
      <c r="YA23" s="55"/>
      <c r="YB23" s="55"/>
      <c r="YC23" s="55"/>
      <c r="YD23" s="55"/>
      <c r="YE23" s="55"/>
      <c r="YF23" s="55"/>
      <c r="YG23" s="55"/>
      <c r="YH23" s="55"/>
      <c r="YI23" s="55"/>
      <c r="YJ23" s="55"/>
      <c r="YK23" s="55"/>
      <c r="YL23" s="55"/>
      <c r="YM23" s="55"/>
      <c r="YN23" s="55"/>
      <c r="YO23" s="55"/>
      <c r="YP23" s="55"/>
      <c r="YQ23" s="55"/>
      <c r="YR23" s="55"/>
      <c r="YS23" s="55"/>
      <c r="YT23" s="55"/>
      <c r="YU23" s="55"/>
      <c r="YV23" s="55"/>
      <c r="YW23" s="55"/>
      <c r="YX23" s="55"/>
      <c r="YY23" s="55"/>
      <c r="YZ23" s="55"/>
      <c r="ZA23" s="55"/>
      <c r="ZB23" s="55"/>
      <c r="ZC23" s="55"/>
      <c r="ZD23" s="55"/>
      <c r="ZE23" s="55"/>
      <c r="ZF23" s="55"/>
      <c r="ZG23" s="55"/>
      <c r="ZH23" s="55"/>
      <c r="ZI23" s="55"/>
      <c r="ZJ23" s="55"/>
      <c r="ZK23" s="55"/>
      <c r="ZL23" s="55"/>
      <c r="ZM23" s="55"/>
      <c r="ZN23" s="55"/>
      <c r="ZO23" s="55"/>
      <c r="ZP23" s="55"/>
      <c r="ZQ23" s="55"/>
      <c r="ZR23" s="55"/>
      <c r="ZS23" s="55"/>
      <c r="ZT23" s="55"/>
      <c r="ZU23" s="55"/>
      <c r="ZV23" s="55"/>
      <c r="ZW23" s="55"/>
      <c r="ZX23" s="55"/>
      <c r="ZY23" s="55"/>
      <c r="ZZ23" s="55"/>
      <c r="AAA23" s="55"/>
      <c r="AAB23" s="55"/>
      <c r="AAC23" s="55"/>
      <c r="AAD23" s="55"/>
      <c r="AAE23" s="55"/>
      <c r="AAF23" s="55"/>
      <c r="AAG23" s="55"/>
      <c r="AAH23" s="55"/>
      <c r="AAI23" s="55"/>
      <c r="AAJ23" s="55"/>
      <c r="AAK23" s="55"/>
      <c r="AAL23" s="55"/>
      <c r="AAM23" s="55"/>
      <c r="AAN23" s="55"/>
      <c r="AAO23" s="55"/>
      <c r="AAP23" s="55"/>
      <c r="AAQ23" s="55"/>
      <c r="AAR23" s="55"/>
      <c r="AAS23" s="55"/>
      <c r="AAT23" s="55"/>
      <c r="AAU23" s="55"/>
      <c r="AAV23" s="55"/>
      <c r="AAW23" s="55"/>
      <c r="AAX23" s="55"/>
      <c r="AAY23" s="55"/>
      <c r="AAZ23" s="55"/>
      <c r="ABA23" s="55"/>
      <c r="ABB23" s="55"/>
      <c r="ABC23" s="55"/>
      <c r="ABD23" s="55"/>
      <c r="ABE23" s="55"/>
      <c r="ABF23" s="55"/>
      <c r="ABG23" s="55"/>
      <c r="ABH23" s="55"/>
      <c r="ABI23" s="55"/>
      <c r="ABJ23" s="55"/>
      <c r="ABK23" s="55"/>
      <c r="ABL23" s="55"/>
      <c r="ABM23" s="55"/>
      <c r="ABN23" s="55"/>
      <c r="ABO23" s="55"/>
      <c r="ABP23" s="55"/>
      <c r="ABQ23" s="55"/>
      <c r="ABR23" s="55"/>
      <c r="ABS23" s="55"/>
      <c r="ABT23" s="55"/>
      <c r="ABU23" s="55"/>
      <c r="ABV23" s="55"/>
      <c r="ABW23" s="55"/>
      <c r="ABX23" s="55"/>
      <c r="ABY23" s="55"/>
      <c r="ABZ23" s="55"/>
      <c r="ACA23" s="55"/>
      <c r="ACB23" s="55"/>
      <c r="ACC23" s="55"/>
      <c r="ACD23" s="55"/>
      <c r="ACE23" s="55"/>
      <c r="ACF23" s="55"/>
      <c r="ACG23" s="55"/>
      <c r="ACH23" s="55"/>
      <c r="ACI23" s="55"/>
      <c r="ACJ23" s="55"/>
      <c r="ACK23" s="55"/>
      <c r="ACL23" s="55"/>
      <c r="ACM23" s="55"/>
      <c r="ACN23" s="55"/>
      <c r="ACO23" s="55"/>
      <c r="ACP23" s="55"/>
      <c r="ACQ23" s="55"/>
      <c r="ACR23" s="55"/>
      <c r="ACS23" s="55"/>
      <c r="ACT23" s="55"/>
      <c r="ACU23" s="55"/>
      <c r="ACV23" s="55"/>
      <c r="ACW23" s="55"/>
      <c r="ACX23" s="55"/>
      <c r="ACY23" s="55"/>
      <c r="ACZ23" s="55"/>
      <c r="ADA23" s="55"/>
      <c r="ADB23" s="55"/>
      <c r="ADC23" s="55"/>
      <c r="ADD23" s="55"/>
      <c r="ADE23" s="55"/>
      <c r="ADF23" s="55"/>
      <c r="ADG23" s="55"/>
      <c r="ADH23" s="55"/>
      <c r="ADI23" s="55"/>
      <c r="ADJ23" s="55"/>
      <c r="ADK23" s="55"/>
      <c r="ADL23" s="55"/>
      <c r="ADM23" s="55"/>
      <c r="ADN23" s="55"/>
      <c r="ADO23" s="55"/>
      <c r="ADP23" s="55"/>
      <c r="ADQ23" s="55"/>
      <c r="ADR23" s="55"/>
      <c r="ADS23" s="55"/>
      <c r="ADT23" s="55"/>
      <c r="ADU23" s="55"/>
      <c r="ADV23" s="55"/>
      <c r="ADW23" s="55"/>
      <c r="ADX23" s="55"/>
      <c r="ADY23" s="55"/>
      <c r="ADZ23" s="55"/>
      <c r="AEA23" s="55"/>
      <c r="AEB23" s="55"/>
      <c r="AEC23" s="55"/>
      <c r="AED23" s="55"/>
      <c r="AEE23" s="55"/>
      <c r="AEF23" s="55"/>
      <c r="AEG23" s="55"/>
      <c r="AEH23" s="55"/>
      <c r="AEI23" s="55"/>
      <c r="AEJ23" s="55"/>
      <c r="AEK23" s="55"/>
      <c r="AEL23" s="55"/>
      <c r="AEM23" s="55"/>
      <c r="AEN23" s="55"/>
      <c r="AEO23" s="55"/>
      <c r="AEP23" s="55"/>
      <c r="AEQ23" s="55"/>
      <c r="AER23" s="55"/>
      <c r="AES23" s="55"/>
      <c r="AET23" s="55"/>
      <c r="AEU23" s="55"/>
      <c r="AEV23" s="55"/>
      <c r="AEW23" s="55"/>
      <c r="AEX23" s="55"/>
      <c r="AEY23" s="55"/>
      <c r="AEZ23" s="55"/>
      <c r="AFA23" s="55"/>
      <c r="AFB23" s="55"/>
      <c r="AFC23" s="55"/>
      <c r="AFD23" s="55"/>
      <c r="AFE23" s="55"/>
      <c r="AFF23" s="55"/>
      <c r="AFG23" s="55"/>
      <c r="AFH23" s="55"/>
      <c r="AFI23" s="55"/>
      <c r="AFJ23" s="55"/>
      <c r="AFK23" s="55"/>
      <c r="AFL23" s="55"/>
      <c r="AFM23" s="55"/>
      <c r="AFN23" s="55"/>
      <c r="AFO23" s="55"/>
      <c r="AFP23" s="55"/>
      <c r="AFQ23" s="55"/>
      <c r="AFR23" s="55"/>
      <c r="AFS23" s="55"/>
      <c r="AFT23" s="55"/>
      <c r="AFU23" s="55"/>
      <c r="AFV23" s="55"/>
      <c r="AFW23" s="55"/>
      <c r="AFX23" s="55"/>
      <c r="AFY23" s="55"/>
      <c r="AFZ23" s="55"/>
      <c r="AGA23" s="55"/>
      <c r="AGB23" s="55"/>
      <c r="AGC23" s="55"/>
      <c r="AGD23" s="55"/>
      <c r="AGE23" s="55"/>
      <c r="AGF23" s="55"/>
      <c r="AGG23" s="55"/>
      <c r="AGH23" s="55"/>
      <c r="AGI23" s="55"/>
      <c r="AGJ23" s="55"/>
      <c r="AGK23" s="55"/>
      <c r="AGL23" s="55"/>
      <c r="AGM23" s="55"/>
      <c r="AGN23" s="55"/>
      <c r="AGO23" s="55"/>
      <c r="AGP23" s="55"/>
      <c r="AGQ23" s="55"/>
      <c r="AGR23" s="55"/>
      <c r="AGS23" s="55"/>
      <c r="AGT23" s="55"/>
      <c r="AGU23" s="55"/>
      <c r="AGV23" s="55"/>
      <c r="AGW23" s="55"/>
      <c r="AGX23" s="55"/>
      <c r="AGY23" s="55"/>
      <c r="AGZ23" s="55"/>
      <c r="AHA23" s="55"/>
      <c r="AHB23" s="55"/>
      <c r="AHC23" s="55"/>
      <c r="AHD23" s="55"/>
      <c r="AHE23" s="55"/>
      <c r="AHF23" s="55"/>
      <c r="AHG23" s="55"/>
      <c r="AHH23" s="55"/>
      <c r="AHI23" s="55"/>
      <c r="AHJ23" s="55"/>
      <c r="AHK23" s="55"/>
      <c r="AHL23" s="55"/>
      <c r="AHM23" s="55"/>
      <c r="AHN23" s="55"/>
      <c r="AHO23" s="55"/>
      <c r="AHP23" s="55"/>
      <c r="AHQ23" s="55"/>
      <c r="AHR23" s="55"/>
      <c r="AHS23" s="55"/>
      <c r="AHT23" s="55"/>
      <c r="AHU23" s="55"/>
      <c r="AHV23" s="55"/>
      <c r="AHW23" s="55"/>
      <c r="AHX23" s="55"/>
      <c r="AHY23" s="55"/>
      <c r="AHZ23" s="55"/>
      <c r="AIA23" s="55"/>
      <c r="AIB23" s="55"/>
      <c r="AIC23" s="55"/>
      <c r="AID23" s="55"/>
      <c r="AIE23" s="55"/>
      <c r="AIF23" s="55"/>
      <c r="AIG23" s="55"/>
      <c r="AIH23" s="55"/>
      <c r="AII23" s="55"/>
      <c r="AIJ23" s="55"/>
      <c r="AIK23" s="55"/>
      <c r="AIL23" s="55"/>
      <c r="AIM23" s="55"/>
      <c r="AIN23" s="55"/>
      <c r="AIO23" s="55"/>
      <c r="AIP23" s="55"/>
      <c r="AIQ23" s="55"/>
      <c r="AIR23" s="55"/>
      <c r="AIS23" s="55"/>
      <c r="AIT23" s="55"/>
      <c r="AIU23" s="55"/>
      <c r="AIV23" s="55"/>
      <c r="AIW23" s="55"/>
      <c r="AIX23" s="55"/>
      <c r="AIY23" s="55"/>
      <c r="AIZ23" s="55"/>
      <c r="AJA23" s="55"/>
      <c r="AJB23" s="55"/>
      <c r="AJC23" s="55"/>
      <c r="AJD23" s="55"/>
      <c r="AJE23" s="55"/>
      <c r="AJF23" s="55"/>
      <c r="AJG23" s="55"/>
      <c r="AJH23" s="55"/>
      <c r="AJI23" s="55"/>
      <c r="AJJ23" s="55"/>
      <c r="AJK23" s="55"/>
      <c r="AJL23" s="55"/>
      <c r="AJM23" s="55"/>
      <c r="AJN23" s="55"/>
      <c r="AJO23" s="55"/>
      <c r="AJP23" s="55"/>
      <c r="AJQ23" s="55"/>
      <c r="AJR23" s="55"/>
      <c r="AJS23" s="55"/>
      <c r="AJT23" s="55"/>
      <c r="AJU23" s="55"/>
      <c r="AJV23" s="55"/>
      <c r="AJW23" s="55"/>
      <c r="AJX23" s="55"/>
      <c r="AJY23" s="55"/>
      <c r="AJZ23" s="55"/>
      <c r="AKA23" s="55"/>
      <c r="AKB23" s="55"/>
      <c r="AKC23" s="55"/>
      <c r="AKD23" s="55"/>
      <c r="AKE23" s="55"/>
      <c r="AKF23" s="55"/>
      <c r="AKG23" s="55"/>
      <c r="AKH23" s="55"/>
      <c r="AKI23" s="55"/>
      <c r="AKJ23" s="55"/>
      <c r="AKK23" s="55"/>
      <c r="AKL23" s="55"/>
      <c r="AKM23" s="55"/>
      <c r="AKN23" s="55"/>
      <c r="AKO23" s="55"/>
      <c r="AKP23" s="55"/>
      <c r="AKQ23" s="55"/>
      <c r="AKR23" s="55"/>
      <c r="AKS23" s="55"/>
      <c r="AKT23" s="55"/>
      <c r="AKU23" s="55"/>
      <c r="AKV23" s="55"/>
      <c r="AKW23" s="55"/>
      <c r="AKX23" s="55"/>
      <c r="AKY23" s="55"/>
      <c r="AKZ23" s="55"/>
      <c r="ALA23" s="55"/>
      <c r="ALB23" s="55"/>
      <c r="ALC23" s="55"/>
      <c r="ALD23" s="55"/>
      <c r="ALE23" s="55"/>
      <c r="ALF23" s="55"/>
      <c r="ALG23" s="55"/>
      <c r="ALH23" s="55"/>
      <c r="ALI23" s="55"/>
      <c r="ALJ23" s="55"/>
      <c r="ALK23" s="55"/>
      <c r="ALL23" s="55"/>
      <c r="ALM23" s="55"/>
      <c r="ALN23" s="55"/>
      <c r="ALO23" s="55"/>
      <c r="ALP23" s="55"/>
      <c r="ALQ23" s="55"/>
      <c r="ALR23" s="55"/>
      <c r="ALS23" s="55"/>
      <c r="ALT23" s="55"/>
      <c r="ALU23" s="55"/>
      <c r="ALV23" s="55"/>
      <c r="ALW23" s="55"/>
      <c r="ALX23" s="55"/>
      <c r="ALY23" s="55"/>
      <c r="ALZ23" s="55"/>
      <c r="AMA23" s="55"/>
      <c r="AMB23" s="55"/>
      <c r="AMC23" s="55"/>
      <c r="AMD23" s="55"/>
      <c r="AME23" s="55"/>
      <c r="AMF23" s="55"/>
      <c r="AMG23" s="55"/>
      <c r="AMH23" s="55"/>
      <c r="AMI23" s="55"/>
      <c r="AMJ23" s="55"/>
      <c r="AMK23" s="55"/>
      <c r="AML23" s="55"/>
      <c r="AMM23" s="55"/>
      <c r="AMN23" s="55"/>
      <c r="AMO23" s="55"/>
      <c r="AMP23" s="55"/>
      <c r="AMQ23" s="55"/>
      <c r="AMR23" s="55"/>
      <c r="AMS23" s="55"/>
      <c r="AMT23" s="55"/>
      <c r="AMU23" s="55"/>
      <c r="AMV23" s="55"/>
      <c r="AMW23" s="55"/>
      <c r="AMX23" s="55"/>
      <c r="AMY23" s="55"/>
      <c r="AMZ23" s="55"/>
      <c r="ANA23" s="55"/>
      <c r="ANB23" s="55"/>
      <c r="ANC23" s="55"/>
      <c r="AND23" s="55"/>
      <c r="ANE23" s="55"/>
      <c r="ANF23" s="55"/>
      <c r="ANG23" s="55"/>
      <c r="ANH23" s="55"/>
      <c r="ANI23" s="55"/>
      <c r="ANJ23" s="55"/>
      <c r="ANK23" s="55"/>
      <c r="ANL23" s="55"/>
      <c r="ANM23" s="55"/>
      <c r="ANN23" s="55"/>
      <c r="ANO23" s="55"/>
      <c r="ANP23" s="55"/>
      <c r="ANQ23" s="55"/>
      <c r="ANR23" s="55"/>
      <c r="ANS23" s="55"/>
      <c r="ANT23" s="55"/>
      <c r="ANU23" s="55"/>
      <c r="ANV23" s="55"/>
      <c r="ANW23" s="55"/>
      <c r="ANX23" s="55"/>
      <c r="ANY23" s="55"/>
      <c r="ANZ23" s="55"/>
      <c r="AOA23" s="55"/>
      <c r="AOB23" s="55"/>
      <c r="AOC23" s="55"/>
      <c r="AOD23" s="55"/>
      <c r="AOE23" s="55"/>
      <c r="AOF23" s="55"/>
      <c r="AOG23" s="55"/>
      <c r="AOH23" s="55"/>
      <c r="AOI23" s="55"/>
      <c r="AOJ23" s="55"/>
      <c r="AOK23" s="55"/>
      <c r="AOL23" s="55"/>
      <c r="AOM23" s="55"/>
      <c r="AON23" s="55"/>
      <c r="AOO23" s="55"/>
      <c r="AOP23" s="55"/>
      <c r="AOQ23" s="55"/>
      <c r="AOR23" s="55"/>
      <c r="AOS23" s="55"/>
      <c r="AOT23" s="55"/>
      <c r="AOU23" s="55"/>
      <c r="AOV23" s="55"/>
      <c r="AOW23" s="55"/>
      <c r="AOX23" s="55"/>
      <c r="AOY23" s="55"/>
      <c r="AOZ23" s="55"/>
      <c r="APA23" s="55"/>
      <c r="APB23" s="55"/>
      <c r="APC23" s="55"/>
      <c r="APD23" s="55"/>
      <c r="APE23" s="55"/>
      <c r="APF23" s="55"/>
      <c r="APG23" s="55"/>
      <c r="APH23" s="55"/>
      <c r="API23" s="55"/>
      <c r="APJ23" s="55"/>
      <c r="APK23" s="55"/>
      <c r="APL23" s="55"/>
      <c r="APM23" s="55"/>
      <c r="APN23" s="55"/>
      <c r="APO23" s="55"/>
      <c r="APP23" s="55"/>
      <c r="APQ23" s="55"/>
      <c r="APR23" s="55"/>
      <c r="APS23" s="55"/>
      <c r="APT23" s="55"/>
      <c r="APU23" s="55"/>
      <c r="APV23" s="55"/>
      <c r="APW23" s="55"/>
      <c r="APX23" s="55"/>
      <c r="APY23" s="55"/>
      <c r="APZ23" s="55"/>
      <c r="AQA23" s="55"/>
      <c r="AQB23" s="55"/>
      <c r="AQC23" s="55"/>
      <c r="AQD23" s="55"/>
      <c r="AQE23" s="55"/>
      <c r="AQF23" s="55"/>
      <c r="AQG23" s="55"/>
      <c r="AQH23" s="55"/>
      <c r="AQI23" s="55"/>
      <c r="AQJ23" s="55"/>
      <c r="AQK23" s="55"/>
      <c r="AQL23" s="55"/>
      <c r="AQM23" s="55"/>
      <c r="AQN23" s="55"/>
      <c r="AQO23" s="55"/>
      <c r="AQP23" s="55"/>
      <c r="AQQ23" s="55"/>
      <c r="AQR23" s="55"/>
      <c r="AQS23" s="55"/>
      <c r="AQT23" s="55"/>
      <c r="AQU23" s="55"/>
      <c r="AQV23" s="55"/>
      <c r="AQW23" s="55"/>
      <c r="AQX23" s="55"/>
      <c r="AQY23" s="55"/>
      <c r="AQZ23" s="55"/>
      <c r="ARA23" s="55"/>
      <c r="ARB23" s="55"/>
      <c r="ARC23" s="55"/>
      <c r="ARD23" s="55"/>
      <c r="ARE23" s="55"/>
      <c r="ARF23" s="55"/>
      <c r="ARG23" s="55"/>
      <c r="ARH23" s="55"/>
      <c r="ARI23" s="55"/>
      <c r="ARJ23" s="55"/>
      <c r="ARK23" s="55"/>
      <c r="ARL23" s="55"/>
      <c r="ARM23" s="55"/>
      <c r="ARN23" s="55"/>
      <c r="ARO23" s="55"/>
      <c r="ARP23" s="55"/>
      <c r="ARQ23" s="55"/>
      <c r="ARR23" s="55"/>
      <c r="ARS23" s="55"/>
      <c r="ART23" s="55"/>
      <c r="ARU23" s="55"/>
      <c r="ARV23" s="55"/>
      <c r="ARW23" s="55"/>
      <c r="ARX23" s="55"/>
      <c r="ARY23" s="55"/>
      <c r="ARZ23" s="55"/>
      <c r="ASA23" s="55"/>
      <c r="ASB23" s="55"/>
      <c r="ASC23" s="55"/>
      <c r="ASD23" s="55"/>
      <c r="ASE23" s="55"/>
      <c r="ASF23" s="55"/>
      <c r="ASG23" s="55"/>
      <c r="ASH23" s="55"/>
      <c r="ASI23" s="55"/>
      <c r="ASJ23" s="55"/>
      <c r="ASK23" s="55"/>
      <c r="ASL23" s="55"/>
      <c r="ASM23" s="55"/>
      <c r="ASN23" s="55"/>
      <c r="ASO23" s="55"/>
      <c r="ASP23" s="55"/>
      <c r="ASQ23" s="55"/>
      <c r="ASR23" s="55"/>
      <c r="ASS23" s="55"/>
      <c r="AST23" s="55"/>
      <c r="ASU23" s="55"/>
      <c r="ASV23" s="55"/>
      <c r="ASW23" s="55"/>
      <c r="ASX23" s="55"/>
      <c r="ASY23" s="55"/>
      <c r="ASZ23" s="55"/>
      <c r="ATA23" s="55"/>
      <c r="ATB23" s="55"/>
      <c r="ATC23" s="55"/>
      <c r="ATD23" s="55"/>
      <c r="ATE23" s="55"/>
      <c r="ATF23" s="55"/>
      <c r="ATG23" s="55"/>
      <c r="ATH23" s="55"/>
      <c r="ATI23" s="55"/>
      <c r="ATJ23" s="55"/>
      <c r="ATK23" s="55"/>
      <c r="ATL23" s="55"/>
      <c r="ATM23" s="55"/>
      <c r="ATN23" s="55"/>
      <c r="ATO23" s="55"/>
      <c r="ATP23" s="55"/>
      <c r="ATQ23" s="55"/>
      <c r="ATR23" s="55"/>
      <c r="ATS23" s="55"/>
      <c r="ATT23" s="55"/>
      <c r="ATU23" s="55"/>
      <c r="ATV23" s="55"/>
      <c r="ATW23" s="55"/>
      <c r="ATX23" s="55"/>
      <c r="ATY23" s="55"/>
      <c r="ATZ23" s="55"/>
      <c r="AUA23" s="55"/>
      <c r="AUB23" s="55"/>
      <c r="AUC23" s="55"/>
      <c r="AUD23" s="55"/>
      <c r="AUE23" s="55"/>
      <c r="AUF23" s="55"/>
      <c r="AUG23" s="55"/>
      <c r="AUH23" s="55"/>
      <c r="AUI23" s="55"/>
      <c r="AUJ23" s="55"/>
      <c r="AUK23" s="55"/>
      <c r="AUL23" s="55"/>
      <c r="AUM23" s="55"/>
      <c r="AUN23" s="55"/>
      <c r="AUO23" s="55"/>
      <c r="AUP23" s="55"/>
      <c r="AUQ23" s="55"/>
      <c r="AUR23" s="55"/>
      <c r="AUS23" s="55"/>
      <c r="AUT23" s="55"/>
      <c r="AUU23" s="55"/>
      <c r="AUV23" s="55"/>
      <c r="AUW23" s="55"/>
      <c r="AUX23" s="55"/>
      <c r="AUY23" s="55"/>
      <c r="AUZ23" s="55"/>
      <c r="AVA23" s="55"/>
      <c r="AVB23" s="55"/>
      <c r="AVC23" s="55"/>
      <c r="AVD23" s="55"/>
      <c r="AVE23" s="55"/>
      <c r="AVF23" s="55"/>
      <c r="AVG23" s="55"/>
      <c r="AVH23" s="55"/>
      <c r="AVI23" s="55"/>
      <c r="AVJ23" s="55"/>
      <c r="AVK23" s="55"/>
      <c r="AVL23" s="55"/>
      <c r="AVM23" s="55"/>
      <c r="AVN23" s="55"/>
      <c r="AVO23" s="55"/>
      <c r="AVP23" s="55"/>
      <c r="AVQ23" s="55"/>
      <c r="AVR23" s="55"/>
      <c r="AVS23" s="55"/>
      <c r="AVT23" s="55"/>
      <c r="AVU23" s="55"/>
      <c r="AVV23" s="55"/>
      <c r="AVW23" s="55"/>
      <c r="AVX23" s="55"/>
      <c r="AVY23" s="55"/>
      <c r="AVZ23" s="55"/>
      <c r="AWA23" s="55"/>
      <c r="AWB23" s="55"/>
      <c r="AWC23" s="55"/>
      <c r="AWD23" s="55"/>
      <c r="AWE23" s="55"/>
      <c r="AWF23" s="55"/>
      <c r="AWG23" s="55"/>
      <c r="AWH23" s="55"/>
      <c r="AWI23" s="55"/>
      <c r="AWJ23" s="55"/>
      <c r="AWK23" s="55"/>
      <c r="AWL23" s="55"/>
      <c r="AWM23" s="55"/>
      <c r="AWN23" s="55"/>
      <c r="AWO23" s="55"/>
      <c r="AWP23" s="55"/>
      <c r="AWQ23" s="55"/>
      <c r="AWR23" s="55"/>
      <c r="AWS23" s="55"/>
      <c r="AWT23" s="55"/>
      <c r="AWU23" s="55"/>
      <c r="AWV23" s="55"/>
      <c r="AWW23" s="55"/>
      <c r="AWX23" s="55"/>
      <c r="AWY23" s="55"/>
      <c r="AWZ23" s="55"/>
      <c r="AXA23" s="55"/>
      <c r="AXB23" s="55"/>
      <c r="AXC23" s="55"/>
      <c r="AXD23" s="55"/>
      <c r="AXE23" s="55"/>
      <c r="AXF23" s="55"/>
      <c r="AXG23" s="55"/>
      <c r="AXH23" s="55"/>
      <c r="AXI23" s="55"/>
      <c r="AXJ23" s="55"/>
      <c r="AXK23" s="55"/>
      <c r="AXL23" s="55"/>
      <c r="AXM23" s="55"/>
      <c r="AXN23" s="55"/>
      <c r="AXO23" s="55"/>
      <c r="AXP23" s="55"/>
      <c r="AXQ23" s="55"/>
      <c r="AXR23" s="55"/>
      <c r="AXS23" s="55"/>
      <c r="AXT23" s="55"/>
      <c r="AXU23" s="55"/>
      <c r="AXV23" s="55"/>
      <c r="AXW23" s="55"/>
      <c r="AXX23" s="55"/>
      <c r="AXY23" s="55"/>
      <c r="AXZ23" s="55"/>
      <c r="AYA23" s="55"/>
      <c r="AYB23" s="55"/>
      <c r="AYC23" s="55"/>
      <c r="AYD23" s="55"/>
      <c r="AYE23" s="55"/>
      <c r="AYF23" s="55"/>
      <c r="AYG23" s="55"/>
      <c r="AYH23" s="55"/>
      <c r="AYI23" s="55"/>
      <c r="AYJ23" s="55"/>
      <c r="AYK23" s="55"/>
      <c r="AYL23" s="55"/>
      <c r="AYM23" s="55"/>
      <c r="AYN23" s="55"/>
      <c r="AYO23" s="55"/>
      <c r="AYP23" s="55"/>
      <c r="AYQ23" s="55"/>
      <c r="AYR23" s="55"/>
      <c r="AYS23" s="55"/>
      <c r="AYT23" s="55"/>
      <c r="AYU23" s="55"/>
      <c r="AYV23" s="55"/>
      <c r="AYW23" s="55"/>
      <c r="AYX23" s="55"/>
      <c r="AYY23" s="55"/>
      <c r="AYZ23" s="55"/>
      <c r="AZA23" s="55"/>
      <c r="AZB23" s="55"/>
      <c r="AZC23" s="55"/>
      <c r="AZD23" s="55"/>
      <c r="AZE23" s="55"/>
      <c r="AZF23" s="55"/>
      <c r="AZG23" s="55"/>
      <c r="AZH23" s="55"/>
      <c r="AZI23" s="55"/>
      <c r="AZJ23" s="55"/>
      <c r="AZK23" s="55"/>
      <c r="AZL23" s="55"/>
      <c r="AZM23" s="55"/>
      <c r="AZN23" s="55"/>
      <c r="AZO23" s="55"/>
      <c r="AZP23" s="55"/>
      <c r="AZQ23" s="55"/>
      <c r="AZR23" s="55"/>
      <c r="AZS23" s="55"/>
      <c r="AZT23" s="55"/>
      <c r="AZU23" s="55"/>
      <c r="AZV23" s="55"/>
      <c r="AZW23" s="55"/>
      <c r="AZX23" s="55"/>
      <c r="AZY23" s="55"/>
      <c r="AZZ23" s="55"/>
      <c r="BAA23" s="55"/>
      <c r="BAB23" s="55"/>
      <c r="BAC23" s="55"/>
      <c r="BAD23" s="55"/>
      <c r="BAE23" s="55"/>
      <c r="BAF23" s="55"/>
      <c r="BAG23" s="55"/>
      <c r="BAH23" s="55"/>
      <c r="BAI23" s="55"/>
      <c r="BAJ23" s="55"/>
      <c r="BAK23" s="55"/>
      <c r="BAL23" s="55"/>
      <c r="BAM23" s="55"/>
      <c r="BAN23" s="55"/>
      <c r="BAO23" s="55"/>
      <c r="BAP23" s="55"/>
      <c r="BAQ23" s="55"/>
      <c r="BAR23" s="55"/>
      <c r="BAS23" s="55"/>
      <c r="BAT23" s="55"/>
      <c r="BAU23" s="55"/>
      <c r="BAV23" s="55"/>
      <c r="BAW23" s="55"/>
      <c r="BAX23" s="55"/>
      <c r="BAY23" s="55"/>
      <c r="BAZ23" s="55"/>
      <c r="BBA23" s="55"/>
      <c r="BBB23" s="55"/>
      <c r="BBC23" s="55"/>
      <c r="BBD23" s="55"/>
      <c r="BBE23" s="55"/>
      <c r="BBF23" s="55"/>
      <c r="BBG23" s="55"/>
      <c r="BBH23" s="55"/>
      <c r="BBI23" s="55"/>
      <c r="BBJ23" s="55"/>
      <c r="BBK23" s="55"/>
      <c r="BBL23" s="55"/>
      <c r="BBM23" s="55"/>
      <c r="BBN23" s="55"/>
      <c r="BBO23" s="55"/>
      <c r="BBP23" s="55"/>
      <c r="BBQ23" s="55"/>
      <c r="BBR23" s="55"/>
      <c r="BBS23" s="55"/>
      <c r="BBT23" s="55"/>
      <c r="BBU23" s="55"/>
      <c r="BBV23" s="55"/>
      <c r="BBW23" s="55"/>
      <c r="BBX23" s="55"/>
      <c r="BBY23" s="55"/>
      <c r="BBZ23" s="55"/>
      <c r="BCA23" s="55"/>
      <c r="BCB23" s="55"/>
      <c r="BCC23" s="55"/>
      <c r="BCD23" s="55"/>
      <c r="BCE23" s="55"/>
      <c r="BCF23" s="55"/>
      <c r="BCG23" s="55"/>
      <c r="BCH23" s="55"/>
      <c r="BCI23" s="55"/>
      <c r="BCJ23" s="55"/>
      <c r="BCK23" s="55"/>
      <c r="BCL23" s="55"/>
      <c r="BCM23" s="55"/>
      <c r="BCN23" s="55"/>
      <c r="BCO23" s="55"/>
      <c r="BCP23" s="55"/>
      <c r="BCQ23" s="55"/>
      <c r="BCR23" s="55"/>
      <c r="BCS23" s="55"/>
      <c r="BCT23" s="55"/>
      <c r="BCU23" s="55"/>
      <c r="BCV23" s="55"/>
      <c r="BCW23" s="55"/>
      <c r="BCX23" s="55"/>
      <c r="BCY23" s="55"/>
      <c r="BCZ23" s="55"/>
      <c r="BDA23" s="55"/>
      <c r="BDB23" s="55"/>
      <c r="BDC23" s="55"/>
      <c r="BDD23" s="55"/>
      <c r="BDE23" s="55"/>
      <c r="BDF23" s="55"/>
      <c r="BDG23" s="55"/>
      <c r="BDH23" s="55"/>
      <c r="BDI23" s="55"/>
      <c r="BDJ23" s="55"/>
      <c r="BDK23" s="55"/>
      <c r="BDL23" s="55"/>
      <c r="BDM23" s="55"/>
      <c r="BDN23" s="55"/>
      <c r="BDO23" s="55"/>
      <c r="BDP23" s="55"/>
      <c r="BDQ23" s="55"/>
      <c r="BDR23" s="55"/>
      <c r="BDS23" s="55"/>
      <c r="BDT23" s="55"/>
      <c r="BDU23" s="55"/>
      <c r="BDV23" s="55"/>
      <c r="BDW23" s="55"/>
      <c r="BDX23" s="55"/>
      <c r="BDY23" s="55"/>
      <c r="BDZ23" s="55"/>
      <c r="BEA23" s="55"/>
      <c r="BEB23" s="55"/>
      <c r="BEC23" s="55"/>
      <c r="BED23" s="55"/>
      <c r="BEE23" s="55"/>
      <c r="BEF23" s="55"/>
      <c r="BEG23" s="55"/>
      <c r="BEH23" s="55"/>
      <c r="BEI23" s="55"/>
      <c r="BEJ23" s="55"/>
      <c r="BEK23" s="55"/>
      <c r="BEL23" s="55"/>
      <c r="BEM23" s="55"/>
      <c r="BEN23" s="55"/>
      <c r="BEO23" s="55"/>
      <c r="BEP23" s="55"/>
      <c r="BEQ23" s="55"/>
      <c r="BER23" s="55"/>
      <c r="BES23" s="55"/>
      <c r="BET23" s="55"/>
      <c r="BEU23" s="55"/>
      <c r="BEV23" s="55"/>
      <c r="BEW23" s="55"/>
      <c r="BEX23" s="55"/>
      <c r="BEY23" s="55"/>
      <c r="BEZ23" s="55"/>
      <c r="BFA23" s="55"/>
      <c r="BFB23" s="55"/>
      <c r="BFC23" s="55"/>
      <c r="BFD23" s="55"/>
      <c r="BFE23" s="55"/>
      <c r="BFF23" s="55"/>
      <c r="BFG23" s="55"/>
      <c r="BFH23" s="55"/>
      <c r="BFI23" s="55"/>
      <c r="BFJ23" s="55"/>
      <c r="BFK23" s="55"/>
      <c r="BFL23" s="55"/>
      <c r="BFM23" s="55"/>
      <c r="BFN23" s="55"/>
      <c r="BFO23" s="55"/>
      <c r="BFP23" s="55"/>
      <c r="BFQ23" s="55"/>
      <c r="BFR23" s="55"/>
      <c r="BFS23" s="55"/>
      <c r="BFT23" s="55"/>
      <c r="BFU23" s="55"/>
      <c r="BFV23" s="55"/>
      <c r="BFW23" s="55"/>
      <c r="BFX23" s="55"/>
      <c r="BFY23" s="55"/>
      <c r="BFZ23" s="55"/>
      <c r="BGA23" s="55"/>
      <c r="BGB23" s="55"/>
      <c r="BGC23" s="55"/>
      <c r="BGD23" s="55"/>
      <c r="BGE23" s="55"/>
      <c r="BGF23" s="55"/>
      <c r="BGG23" s="55"/>
      <c r="BGH23" s="55"/>
      <c r="BGI23" s="55"/>
      <c r="BGJ23" s="55"/>
      <c r="BGK23" s="55"/>
      <c r="BGL23" s="55"/>
      <c r="BGM23" s="55"/>
      <c r="BGN23" s="55"/>
      <c r="BGO23" s="55"/>
      <c r="BGP23" s="55"/>
      <c r="BGQ23" s="55"/>
      <c r="BGR23" s="55"/>
      <c r="BGS23" s="55"/>
      <c r="BGT23" s="55"/>
      <c r="BGU23" s="55"/>
      <c r="BGV23" s="55"/>
      <c r="BGW23" s="55"/>
      <c r="BGX23" s="55"/>
      <c r="BGY23" s="55"/>
      <c r="BGZ23" s="55"/>
      <c r="BHA23" s="55"/>
      <c r="BHB23" s="55"/>
      <c r="BHC23" s="55"/>
      <c r="BHD23" s="55"/>
      <c r="BHE23" s="55"/>
      <c r="BHF23" s="55"/>
      <c r="BHG23" s="55"/>
      <c r="BHH23" s="55"/>
      <c r="BHI23" s="55"/>
      <c r="BHJ23" s="55"/>
      <c r="BHK23" s="55"/>
      <c r="BHL23" s="55"/>
      <c r="BHM23" s="55"/>
      <c r="BHN23" s="55"/>
      <c r="BHO23" s="55"/>
      <c r="BHP23" s="55"/>
      <c r="BHQ23" s="55"/>
      <c r="BHR23" s="55"/>
      <c r="BHS23" s="55"/>
      <c r="BHT23" s="55"/>
      <c r="BHU23" s="55"/>
      <c r="BHV23" s="55"/>
      <c r="BHW23" s="55"/>
      <c r="BHX23" s="55"/>
      <c r="BHY23" s="55"/>
      <c r="BHZ23" s="55"/>
      <c r="BIA23" s="55"/>
      <c r="BIB23" s="55"/>
      <c r="BIC23" s="55"/>
      <c r="BID23" s="55"/>
      <c r="BIE23" s="55"/>
      <c r="BIF23" s="55"/>
      <c r="BIG23" s="55"/>
      <c r="BIH23" s="55"/>
      <c r="BII23" s="55"/>
      <c r="BIJ23" s="55"/>
      <c r="BIK23" s="55"/>
      <c r="BIL23" s="55"/>
      <c r="BIM23" s="55"/>
      <c r="BIN23" s="55"/>
      <c r="BIO23" s="55"/>
      <c r="BIP23" s="55"/>
      <c r="BIQ23" s="55"/>
      <c r="BIR23" s="55"/>
      <c r="BIS23" s="55"/>
      <c r="BIT23" s="55"/>
      <c r="BIU23" s="55"/>
      <c r="BIV23" s="55"/>
      <c r="BIW23" s="55"/>
      <c r="BIX23" s="55"/>
      <c r="BIY23" s="55"/>
      <c r="BIZ23" s="55"/>
      <c r="BJA23" s="55"/>
      <c r="BJB23" s="55"/>
      <c r="BJC23" s="55"/>
      <c r="BJD23" s="55"/>
      <c r="BJE23" s="55"/>
      <c r="BJF23" s="55"/>
      <c r="BJG23" s="55"/>
      <c r="BJH23" s="55"/>
      <c r="BJI23" s="55"/>
      <c r="BJJ23" s="55"/>
      <c r="BJK23" s="55"/>
      <c r="BJL23" s="55"/>
      <c r="BJM23" s="55"/>
      <c r="BJN23" s="55"/>
      <c r="BJO23" s="55"/>
      <c r="BJP23" s="55"/>
      <c r="BJQ23" s="55"/>
      <c r="BJR23" s="55"/>
      <c r="BJS23" s="55"/>
      <c r="BJT23" s="55"/>
      <c r="BJU23" s="55"/>
      <c r="BJV23" s="55"/>
      <c r="BJW23" s="55"/>
      <c r="BJX23" s="55"/>
      <c r="BJY23" s="55"/>
      <c r="BJZ23" s="55"/>
      <c r="BKA23" s="55"/>
      <c r="BKB23" s="55"/>
      <c r="BKC23" s="55"/>
      <c r="BKD23" s="55"/>
      <c r="BKE23" s="55"/>
      <c r="BKF23" s="55"/>
      <c r="BKG23" s="55"/>
      <c r="BKH23" s="55"/>
      <c r="BKI23" s="55"/>
      <c r="BKJ23" s="55"/>
      <c r="BKK23" s="55"/>
      <c r="BKL23" s="55"/>
      <c r="BKM23" s="55"/>
      <c r="BKN23" s="55"/>
      <c r="BKO23" s="55"/>
      <c r="BKP23" s="55"/>
      <c r="BKQ23" s="55"/>
      <c r="BKR23" s="55"/>
      <c r="BKS23" s="55"/>
      <c r="BKT23" s="55"/>
      <c r="BKU23" s="55"/>
      <c r="BKV23" s="55"/>
      <c r="BKW23" s="55"/>
      <c r="BKX23" s="55"/>
      <c r="BKY23" s="55"/>
      <c r="BKZ23" s="55"/>
      <c r="BLA23" s="55"/>
      <c r="BLB23" s="55"/>
      <c r="BLC23" s="55"/>
      <c r="BLD23" s="55"/>
      <c r="BLE23" s="55"/>
      <c r="BLF23" s="55"/>
      <c r="BLG23" s="55"/>
      <c r="BLH23" s="55"/>
      <c r="BLI23" s="55"/>
      <c r="BLJ23" s="55"/>
      <c r="BLK23" s="55"/>
      <c r="BLL23" s="55"/>
      <c r="BLM23" s="55"/>
      <c r="BLN23" s="55"/>
      <c r="BLO23" s="55"/>
      <c r="BLP23" s="55"/>
      <c r="BLQ23" s="55"/>
      <c r="BLR23" s="55"/>
      <c r="BLS23" s="55"/>
      <c r="BLT23" s="55"/>
      <c r="BLU23" s="55"/>
      <c r="BLV23" s="55"/>
      <c r="BLW23" s="55"/>
      <c r="BLX23" s="55"/>
      <c r="BLY23" s="55"/>
      <c r="BLZ23" s="55"/>
      <c r="BMA23" s="55"/>
      <c r="BMB23" s="55"/>
      <c r="BMC23" s="55"/>
      <c r="BMD23" s="55"/>
      <c r="BME23" s="55"/>
      <c r="BMF23" s="55"/>
      <c r="BMG23" s="55"/>
      <c r="BMH23" s="55"/>
      <c r="BMI23" s="55"/>
      <c r="BMJ23" s="55"/>
      <c r="BMK23" s="55"/>
      <c r="BML23" s="55"/>
      <c r="BMM23" s="55"/>
      <c r="BMN23" s="55"/>
      <c r="BMO23" s="55"/>
      <c r="BMP23" s="55"/>
      <c r="BMQ23" s="55"/>
      <c r="BMR23" s="55"/>
      <c r="BMS23" s="55"/>
      <c r="BMT23" s="55"/>
      <c r="BMU23" s="55"/>
      <c r="BMV23" s="55"/>
      <c r="BMW23" s="55"/>
      <c r="BMX23" s="55"/>
      <c r="BMY23" s="55"/>
      <c r="BMZ23" s="55"/>
      <c r="BNA23" s="55"/>
      <c r="BNB23" s="55"/>
      <c r="BNC23" s="55"/>
      <c r="BND23" s="55"/>
      <c r="BNE23" s="55"/>
      <c r="BNF23" s="55"/>
      <c r="BNG23" s="55"/>
      <c r="BNH23" s="55"/>
      <c r="BNI23" s="55"/>
      <c r="BNJ23" s="55"/>
      <c r="BNK23" s="55"/>
      <c r="BNL23" s="55"/>
      <c r="BNM23" s="55"/>
      <c r="BNN23" s="55"/>
      <c r="BNO23" s="55"/>
      <c r="BNP23" s="55"/>
      <c r="BNQ23" s="55"/>
      <c r="BNR23" s="55"/>
      <c r="BNS23" s="55"/>
      <c r="BNT23" s="55"/>
      <c r="BNU23" s="55"/>
      <c r="BNV23" s="55"/>
      <c r="BNW23" s="55"/>
      <c r="BNX23" s="55"/>
      <c r="BNY23" s="55"/>
      <c r="BNZ23" s="55"/>
      <c r="BOA23" s="55"/>
      <c r="BOB23" s="55"/>
      <c r="BOC23" s="55"/>
      <c r="BOD23" s="55"/>
      <c r="BOE23" s="55"/>
      <c r="BOF23" s="55"/>
      <c r="BOG23" s="55"/>
      <c r="BOH23" s="55"/>
      <c r="BOI23" s="55"/>
      <c r="BOJ23" s="55"/>
      <c r="BOK23" s="55"/>
      <c r="BOL23" s="55"/>
      <c r="BOM23" s="55"/>
      <c r="BON23" s="55"/>
      <c r="BOO23" s="55"/>
      <c r="BOP23" s="55"/>
      <c r="BOQ23" s="55"/>
      <c r="BOR23" s="55"/>
      <c r="BOS23" s="55"/>
      <c r="BOT23" s="55"/>
      <c r="BOU23" s="55"/>
      <c r="BOV23" s="55"/>
      <c r="BOW23" s="55"/>
      <c r="BOX23" s="55"/>
      <c r="BOY23" s="55"/>
      <c r="BOZ23" s="55"/>
      <c r="BPA23" s="55"/>
      <c r="BPB23" s="55"/>
      <c r="BPC23" s="55"/>
      <c r="BPD23" s="55"/>
      <c r="BPE23" s="55"/>
      <c r="BPF23" s="55"/>
      <c r="BPG23" s="55"/>
      <c r="BPH23" s="55"/>
      <c r="BPI23" s="55"/>
      <c r="BPJ23" s="55"/>
      <c r="BPK23" s="55"/>
      <c r="BPL23" s="55"/>
      <c r="BPM23" s="55"/>
      <c r="BPN23" s="55"/>
      <c r="BPO23" s="55"/>
      <c r="BPP23" s="55"/>
      <c r="BPQ23" s="55"/>
      <c r="BPR23" s="55"/>
      <c r="BPS23" s="55"/>
      <c r="BPT23" s="55"/>
      <c r="BPU23" s="55"/>
      <c r="BPV23" s="55"/>
      <c r="BPW23" s="55"/>
      <c r="BPX23" s="55"/>
      <c r="BPY23" s="55"/>
      <c r="BPZ23" s="55"/>
      <c r="BQA23" s="55"/>
      <c r="BQB23" s="55"/>
      <c r="BQC23" s="55"/>
      <c r="BQD23" s="55"/>
      <c r="BQE23" s="55"/>
      <c r="BQF23" s="55"/>
      <c r="BQG23" s="55"/>
      <c r="BQH23" s="55"/>
      <c r="BQI23" s="55"/>
      <c r="BQJ23" s="55"/>
      <c r="BQK23" s="55"/>
      <c r="BQL23" s="55"/>
      <c r="BQM23" s="55"/>
      <c r="BQN23" s="55"/>
      <c r="BQO23" s="55"/>
      <c r="BQP23" s="55"/>
      <c r="BQQ23" s="55"/>
      <c r="BQR23" s="55"/>
      <c r="BQS23" s="55"/>
      <c r="BQT23" s="55"/>
      <c r="BQU23" s="55"/>
      <c r="BQV23" s="55"/>
      <c r="BQW23" s="55"/>
      <c r="BQX23" s="55"/>
      <c r="BQY23" s="55"/>
      <c r="BQZ23" s="55"/>
      <c r="BRA23" s="55"/>
      <c r="BRB23" s="55"/>
      <c r="BRC23" s="55"/>
      <c r="BRD23" s="55"/>
      <c r="BRE23" s="55"/>
      <c r="BRF23" s="55"/>
      <c r="BRG23" s="55"/>
      <c r="BRH23" s="55"/>
      <c r="BRI23" s="55"/>
      <c r="BRJ23" s="55"/>
      <c r="BRK23" s="55"/>
      <c r="BRL23" s="55"/>
      <c r="BRM23" s="55"/>
      <c r="BRN23" s="55"/>
      <c r="BRO23" s="55"/>
      <c r="BRP23" s="55"/>
      <c r="BRQ23" s="55"/>
      <c r="BRR23" s="55"/>
      <c r="BRS23" s="55"/>
      <c r="BRT23" s="55"/>
      <c r="BRU23" s="55"/>
      <c r="BRV23" s="55"/>
      <c r="BRW23" s="55"/>
      <c r="BRX23" s="55"/>
      <c r="BRY23" s="55"/>
      <c r="BRZ23" s="55"/>
      <c r="BSA23" s="55"/>
      <c r="BSB23" s="55"/>
      <c r="BSC23" s="55"/>
      <c r="BSD23" s="55"/>
      <c r="BSE23" s="55"/>
      <c r="BSF23" s="55"/>
      <c r="BSG23" s="55"/>
      <c r="BSH23" s="55"/>
      <c r="BSI23" s="55"/>
      <c r="BSJ23" s="55"/>
      <c r="BSK23" s="55"/>
      <c r="BSL23" s="55"/>
      <c r="BSM23" s="55"/>
      <c r="BSN23" s="55"/>
      <c r="BSO23" s="55"/>
      <c r="BSP23" s="55"/>
      <c r="BSQ23" s="55"/>
      <c r="BSR23" s="55"/>
      <c r="BSS23" s="55"/>
      <c r="BST23" s="55"/>
      <c r="BSU23" s="55"/>
      <c r="BSV23" s="55"/>
      <c r="BSW23" s="55"/>
      <c r="BSX23" s="55"/>
      <c r="BSY23" s="55"/>
      <c r="BSZ23" s="55"/>
      <c r="BTA23" s="55"/>
      <c r="BTB23" s="55"/>
      <c r="BTC23" s="55"/>
      <c r="BTD23" s="55"/>
      <c r="BTE23" s="55"/>
      <c r="BTF23" s="55"/>
      <c r="BTG23" s="55"/>
      <c r="BTH23" s="55"/>
      <c r="BTI23" s="55"/>
      <c r="BTJ23" s="55"/>
      <c r="BTK23" s="55"/>
      <c r="BTL23" s="55"/>
      <c r="BTM23" s="55"/>
      <c r="BTN23" s="55"/>
      <c r="BTO23" s="55"/>
      <c r="BTP23" s="55"/>
      <c r="BTQ23" s="55"/>
      <c r="BTR23" s="55"/>
      <c r="BTS23" s="55"/>
      <c r="BTT23" s="55"/>
      <c r="BTU23" s="55"/>
      <c r="BTV23" s="55"/>
      <c r="BTW23" s="55"/>
      <c r="BTX23" s="55"/>
      <c r="BTY23" s="55"/>
      <c r="BTZ23" s="55"/>
      <c r="BUA23" s="55"/>
      <c r="BUB23" s="55"/>
      <c r="BUC23" s="55"/>
      <c r="BUD23" s="55"/>
      <c r="BUE23" s="55"/>
      <c r="BUF23" s="55"/>
      <c r="BUG23" s="55"/>
      <c r="BUH23" s="55"/>
      <c r="BUI23" s="55"/>
      <c r="BUJ23" s="55"/>
      <c r="BUK23" s="55"/>
      <c r="BUL23" s="55"/>
      <c r="BUM23" s="55"/>
      <c r="BUN23" s="55"/>
      <c r="BUO23" s="55"/>
      <c r="BUP23" s="55"/>
      <c r="BUQ23" s="55"/>
      <c r="BUR23" s="55"/>
      <c r="BUS23" s="55"/>
      <c r="BUT23" s="55"/>
      <c r="BUU23" s="55"/>
      <c r="BUV23" s="55"/>
      <c r="BUW23" s="55"/>
      <c r="BUX23" s="55"/>
      <c r="BUY23" s="55"/>
      <c r="BUZ23" s="55"/>
      <c r="BVA23" s="55"/>
      <c r="BVB23" s="55"/>
      <c r="BVC23" s="55"/>
      <c r="BVD23" s="55"/>
      <c r="BVE23" s="55"/>
      <c r="BVF23" s="55"/>
      <c r="BVG23" s="55"/>
      <c r="BVH23" s="55"/>
      <c r="BVI23" s="55"/>
      <c r="BVJ23" s="55"/>
      <c r="BVK23" s="55"/>
      <c r="BVL23" s="55"/>
      <c r="BVM23" s="55"/>
      <c r="BVN23" s="55"/>
      <c r="BVO23" s="55"/>
      <c r="BVP23" s="55"/>
      <c r="BVQ23" s="55"/>
      <c r="BVR23" s="55"/>
      <c r="BVS23" s="55"/>
      <c r="BVT23" s="55"/>
      <c r="BVU23" s="55"/>
      <c r="BVV23" s="55"/>
      <c r="BVW23" s="55"/>
      <c r="BVX23" s="55"/>
      <c r="BVY23" s="55"/>
      <c r="BVZ23" s="55"/>
      <c r="BWA23" s="55"/>
      <c r="BWB23" s="55"/>
      <c r="BWC23" s="55"/>
      <c r="BWD23" s="55"/>
      <c r="BWE23" s="55"/>
      <c r="BWF23" s="55"/>
      <c r="BWG23" s="55"/>
      <c r="BWH23" s="55"/>
      <c r="BWI23" s="55"/>
      <c r="BWJ23" s="55"/>
      <c r="BWK23" s="55"/>
      <c r="BWL23" s="55"/>
      <c r="BWM23" s="55"/>
      <c r="BWN23" s="55"/>
      <c r="BWO23" s="55"/>
      <c r="BWP23" s="55"/>
      <c r="BWQ23" s="55"/>
      <c r="BWR23" s="55"/>
      <c r="BWS23" s="55"/>
      <c r="BWT23" s="55"/>
      <c r="BWU23" s="55"/>
      <c r="BWV23" s="55"/>
      <c r="BWW23" s="55"/>
      <c r="BWX23" s="55"/>
      <c r="BWY23" s="55"/>
      <c r="BWZ23" s="55"/>
      <c r="BXA23" s="55"/>
      <c r="BXB23" s="55"/>
      <c r="BXC23" s="55"/>
      <c r="BXD23" s="55"/>
      <c r="BXE23" s="55"/>
      <c r="BXF23" s="55"/>
      <c r="BXG23" s="55"/>
      <c r="BXH23" s="55"/>
      <c r="BXI23" s="55"/>
      <c r="BXJ23" s="55"/>
      <c r="BXK23" s="55"/>
      <c r="BXL23" s="55"/>
      <c r="BXM23" s="55"/>
      <c r="BXN23" s="55"/>
      <c r="BXO23" s="55"/>
      <c r="BXP23" s="55"/>
      <c r="BXQ23" s="55"/>
      <c r="BXR23" s="55"/>
      <c r="BXS23" s="55"/>
      <c r="BXT23" s="55"/>
      <c r="BXU23" s="55"/>
      <c r="BXV23" s="55"/>
      <c r="BXW23" s="55"/>
      <c r="BXX23" s="55"/>
      <c r="BXY23" s="55"/>
      <c r="BXZ23" s="55"/>
      <c r="BYA23" s="55"/>
      <c r="BYB23" s="55"/>
      <c r="BYC23" s="55"/>
      <c r="BYD23" s="55"/>
      <c r="BYE23" s="55"/>
      <c r="BYF23" s="55"/>
      <c r="BYG23" s="55"/>
      <c r="BYH23" s="55"/>
      <c r="BYI23" s="55"/>
      <c r="BYJ23" s="55"/>
      <c r="BYK23" s="55"/>
      <c r="BYL23" s="55"/>
      <c r="BYM23" s="55"/>
      <c r="BYN23" s="55"/>
      <c r="BYO23" s="55"/>
      <c r="BYP23" s="55"/>
      <c r="BYQ23" s="55"/>
      <c r="BYR23" s="55"/>
      <c r="BYS23" s="55"/>
      <c r="BYT23" s="55"/>
      <c r="BYU23" s="55"/>
      <c r="BYV23" s="55"/>
      <c r="BYW23" s="55"/>
      <c r="BYX23" s="55"/>
      <c r="BYY23" s="55"/>
      <c r="BYZ23" s="55"/>
      <c r="BZA23" s="55"/>
      <c r="BZB23" s="55"/>
      <c r="BZC23" s="55"/>
      <c r="BZD23" s="55"/>
      <c r="BZE23" s="55"/>
      <c r="BZF23" s="55"/>
      <c r="BZG23" s="55"/>
      <c r="BZH23" s="55"/>
      <c r="BZI23" s="55"/>
      <c r="BZJ23" s="55"/>
      <c r="BZK23" s="55"/>
      <c r="BZL23" s="55"/>
      <c r="BZM23" s="55"/>
      <c r="BZN23" s="55"/>
      <c r="BZO23" s="55"/>
      <c r="BZP23" s="55"/>
      <c r="BZQ23" s="55"/>
      <c r="BZR23" s="55"/>
      <c r="BZS23" s="55"/>
      <c r="BZT23" s="55"/>
      <c r="BZU23" s="55"/>
      <c r="BZV23" s="55"/>
      <c r="BZW23" s="55"/>
      <c r="BZX23" s="55"/>
      <c r="BZY23" s="55"/>
      <c r="BZZ23" s="55"/>
      <c r="CAA23" s="55"/>
      <c r="CAB23" s="55"/>
      <c r="CAC23" s="55"/>
      <c r="CAD23" s="55"/>
      <c r="CAE23" s="55"/>
      <c r="CAF23" s="55"/>
      <c r="CAG23" s="55"/>
      <c r="CAH23" s="55"/>
      <c r="CAI23" s="55"/>
      <c r="CAJ23" s="55"/>
      <c r="CAK23" s="55"/>
      <c r="CAL23" s="55"/>
      <c r="CAM23" s="55"/>
      <c r="CAN23" s="55"/>
      <c r="CAO23" s="55"/>
      <c r="CAP23" s="55"/>
      <c r="CAQ23" s="55"/>
      <c r="CAR23" s="55"/>
      <c r="CAS23" s="55"/>
      <c r="CAT23" s="55"/>
      <c r="CAU23" s="55"/>
      <c r="CAV23" s="55"/>
      <c r="CAW23" s="55"/>
      <c r="CAX23" s="55"/>
      <c r="CAY23" s="55"/>
      <c r="CAZ23" s="55"/>
      <c r="CBA23" s="55"/>
      <c r="CBB23" s="55"/>
      <c r="CBC23" s="55"/>
      <c r="CBD23" s="55"/>
      <c r="CBE23" s="55"/>
      <c r="CBF23" s="55"/>
      <c r="CBG23" s="55"/>
      <c r="CBH23" s="55"/>
      <c r="CBI23" s="55"/>
      <c r="CBJ23" s="55"/>
      <c r="CBK23" s="55"/>
      <c r="CBL23" s="55"/>
      <c r="CBM23" s="55"/>
      <c r="CBN23" s="55"/>
      <c r="CBO23" s="55"/>
      <c r="CBP23" s="55"/>
      <c r="CBQ23" s="55"/>
      <c r="CBR23" s="55"/>
      <c r="CBS23" s="55"/>
      <c r="CBT23" s="55"/>
      <c r="CBU23" s="55"/>
      <c r="CBV23" s="55"/>
      <c r="CBW23" s="55"/>
      <c r="CBX23" s="55"/>
      <c r="CBY23" s="55"/>
      <c r="CBZ23" s="55"/>
      <c r="CCA23" s="55"/>
      <c r="CCB23" s="55"/>
      <c r="CCC23" s="55"/>
      <c r="CCD23" s="55"/>
      <c r="CCE23" s="55"/>
      <c r="CCF23" s="55"/>
      <c r="CCG23" s="55"/>
      <c r="CCH23" s="55"/>
      <c r="CCI23" s="55"/>
      <c r="CCJ23" s="55"/>
      <c r="CCK23" s="55"/>
      <c r="CCL23" s="55"/>
      <c r="CCM23" s="55"/>
      <c r="CCN23" s="55"/>
      <c r="CCO23" s="55"/>
      <c r="CCP23" s="55"/>
      <c r="CCQ23" s="55"/>
      <c r="CCR23" s="55"/>
      <c r="CCS23" s="55"/>
      <c r="CCT23" s="55"/>
      <c r="CCU23" s="55"/>
      <c r="CCV23" s="55"/>
      <c r="CCW23" s="55"/>
      <c r="CCX23" s="55"/>
      <c r="CCY23" s="55"/>
      <c r="CCZ23" s="55"/>
      <c r="CDA23" s="55"/>
      <c r="CDB23" s="55"/>
      <c r="CDC23" s="55"/>
      <c r="CDD23" s="55"/>
      <c r="CDE23" s="55"/>
      <c r="CDF23" s="55"/>
      <c r="CDG23" s="55"/>
      <c r="CDH23" s="55"/>
      <c r="CDI23" s="55"/>
      <c r="CDJ23" s="55"/>
      <c r="CDK23" s="55"/>
      <c r="CDL23" s="55"/>
      <c r="CDM23" s="55"/>
      <c r="CDN23" s="55"/>
      <c r="CDO23" s="55"/>
      <c r="CDP23" s="55"/>
      <c r="CDQ23" s="55"/>
      <c r="CDR23" s="55"/>
      <c r="CDS23" s="55"/>
      <c r="CDT23" s="55"/>
      <c r="CDU23" s="55"/>
      <c r="CDV23" s="55"/>
      <c r="CDW23" s="55"/>
      <c r="CDX23" s="55"/>
      <c r="CDY23" s="55"/>
      <c r="CDZ23" s="55"/>
      <c r="CEA23" s="55"/>
      <c r="CEB23" s="55"/>
      <c r="CEC23" s="55"/>
      <c r="CED23" s="55"/>
      <c r="CEE23" s="55"/>
      <c r="CEF23" s="55"/>
      <c r="CEG23" s="55"/>
      <c r="CEH23" s="55"/>
      <c r="CEI23" s="55"/>
      <c r="CEJ23" s="55"/>
      <c r="CEK23" s="55"/>
      <c r="CEL23" s="55"/>
      <c r="CEM23" s="55"/>
      <c r="CEN23" s="55"/>
      <c r="CEO23" s="55"/>
      <c r="CEP23" s="55"/>
      <c r="CEQ23" s="55"/>
      <c r="CER23" s="55"/>
      <c r="CES23" s="55"/>
      <c r="CET23" s="55"/>
      <c r="CEU23" s="55"/>
      <c r="CEV23" s="55"/>
      <c r="CEW23" s="55"/>
      <c r="CEX23" s="55"/>
      <c r="CEY23" s="55"/>
      <c r="CEZ23" s="55"/>
      <c r="CFA23" s="55"/>
      <c r="CFB23" s="55"/>
      <c r="CFC23" s="55"/>
      <c r="CFD23" s="55"/>
      <c r="CFE23" s="55"/>
      <c r="CFF23" s="55"/>
      <c r="CFG23" s="55"/>
      <c r="CFH23" s="55"/>
      <c r="CFI23" s="55"/>
      <c r="CFJ23" s="55"/>
      <c r="CFK23" s="55"/>
      <c r="CFL23" s="55"/>
      <c r="CFM23" s="55"/>
      <c r="CFN23" s="55"/>
      <c r="CFO23" s="55"/>
      <c r="CFP23" s="55"/>
      <c r="CFQ23" s="55"/>
      <c r="CFR23" s="55"/>
      <c r="CFS23" s="55"/>
      <c r="CFT23" s="55"/>
      <c r="CFU23" s="55"/>
      <c r="CFV23" s="55"/>
      <c r="CFW23" s="55"/>
      <c r="CFX23" s="55"/>
      <c r="CFY23" s="55"/>
      <c r="CFZ23" s="55"/>
      <c r="CGA23" s="55"/>
      <c r="CGB23" s="55"/>
      <c r="CGC23" s="55"/>
      <c r="CGD23" s="55"/>
      <c r="CGE23" s="55"/>
      <c r="CGF23" s="55"/>
      <c r="CGG23" s="55"/>
      <c r="CGH23" s="55"/>
      <c r="CGI23" s="55"/>
      <c r="CGJ23" s="55"/>
      <c r="CGK23" s="55"/>
      <c r="CGL23" s="55"/>
      <c r="CGM23" s="55"/>
      <c r="CGN23" s="55"/>
      <c r="CGO23" s="55"/>
      <c r="CGP23" s="55"/>
      <c r="CGQ23" s="55"/>
      <c r="CGR23" s="55"/>
      <c r="CGS23" s="55"/>
      <c r="CGT23" s="55"/>
      <c r="CGU23" s="55"/>
      <c r="CGV23" s="55"/>
      <c r="CGW23" s="55"/>
      <c r="CGX23" s="55"/>
      <c r="CGY23" s="55"/>
      <c r="CGZ23" s="55"/>
      <c r="CHA23" s="55"/>
      <c r="CHB23" s="55"/>
      <c r="CHC23" s="55"/>
      <c r="CHD23" s="55"/>
      <c r="CHE23" s="55"/>
      <c r="CHF23" s="55"/>
      <c r="CHG23" s="55"/>
      <c r="CHH23" s="55"/>
      <c r="CHI23" s="55"/>
      <c r="CHJ23" s="55"/>
      <c r="CHK23" s="55"/>
      <c r="CHL23" s="55"/>
      <c r="CHM23" s="55"/>
      <c r="CHN23" s="55"/>
      <c r="CHO23" s="55"/>
      <c r="CHP23" s="55"/>
      <c r="CHQ23" s="55"/>
      <c r="CHR23" s="55"/>
      <c r="CHS23" s="55"/>
      <c r="CHT23" s="55"/>
      <c r="CHU23" s="55"/>
      <c r="CHV23" s="55"/>
      <c r="CHW23" s="55"/>
      <c r="CHX23" s="55"/>
      <c r="CHY23" s="55"/>
      <c r="CHZ23" s="55"/>
      <c r="CIA23" s="55"/>
      <c r="CIB23" s="55"/>
      <c r="CIC23" s="55"/>
      <c r="CID23" s="55"/>
      <c r="CIE23" s="55"/>
      <c r="CIF23" s="55"/>
      <c r="CIG23" s="55"/>
      <c r="CIH23" s="55"/>
      <c r="CII23" s="55"/>
      <c r="CIJ23" s="55"/>
      <c r="CIK23" s="55"/>
      <c r="CIL23" s="55"/>
      <c r="CIM23" s="55"/>
      <c r="CIN23" s="55"/>
      <c r="CIO23" s="55"/>
      <c r="CIP23" s="55"/>
      <c r="CIQ23" s="55"/>
      <c r="CIR23" s="55"/>
      <c r="CIS23" s="55"/>
      <c r="CIT23" s="55"/>
      <c r="CIU23" s="55"/>
      <c r="CIV23" s="55"/>
      <c r="CIW23" s="55"/>
      <c r="CIX23" s="55"/>
      <c r="CIY23" s="55"/>
      <c r="CIZ23" s="55"/>
      <c r="CJA23" s="55"/>
      <c r="CJB23" s="55"/>
      <c r="CJC23" s="55"/>
      <c r="CJD23" s="55"/>
      <c r="CJE23" s="55"/>
      <c r="CJF23" s="55"/>
      <c r="CJG23" s="55"/>
      <c r="CJH23" s="55"/>
      <c r="CJI23" s="55"/>
      <c r="CJJ23" s="55"/>
      <c r="CJK23" s="55"/>
      <c r="CJL23" s="55"/>
      <c r="CJM23" s="55"/>
      <c r="CJN23" s="55"/>
      <c r="CJO23" s="55"/>
      <c r="CJP23" s="55"/>
      <c r="CJQ23" s="55"/>
      <c r="CJR23" s="55"/>
      <c r="CJS23" s="55"/>
      <c r="CJT23" s="55"/>
      <c r="CJU23" s="55"/>
      <c r="CJV23" s="55"/>
      <c r="CJW23" s="55"/>
      <c r="CJX23" s="55"/>
      <c r="CJY23" s="55"/>
      <c r="CJZ23" s="55"/>
      <c r="CKA23" s="55"/>
      <c r="CKB23" s="55"/>
      <c r="CKC23" s="55"/>
      <c r="CKD23" s="55"/>
      <c r="CKE23" s="55"/>
      <c r="CKF23" s="55"/>
      <c r="CKG23" s="55"/>
      <c r="CKH23" s="55"/>
      <c r="CKI23" s="55"/>
      <c r="CKJ23" s="55"/>
      <c r="CKK23" s="55"/>
      <c r="CKL23" s="55"/>
      <c r="CKM23" s="55"/>
      <c r="CKN23" s="55"/>
      <c r="CKO23" s="55"/>
      <c r="CKP23" s="55"/>
      <c r="CKQ23" s="55"/>
      <c r="CKR23" s="55"/>
      <c r="CKS23" s="55"/>
      <c r="CKT23" s="55"/>
      <c r="CKU23" s="55"/>
      <c r="CKV23" s="55"/>
      <c r="CKW23" s="55"/>
      <c r="CKX23" s="55"/>
      <c r="CKY23" s="55"/>
      <c r="CKZ23" s="55"/>
      <c r="CLA23" s="55"/>
      <c r="CLB23" s="55"/>
      <c r="CLC23" s="55"/>
      <c r="CLD23" s="55"/>
      <c r="CLE23" s="55"/>
      <c r="CLF23" s="55"/>
      <c r="CLG23" s="55"/>
      <c r="CLH23" s="55"/>
      <c r="CLI23" s="55"/>
      <c r="CLJ23" s="55"/>
      <c r="CLK23" s="55"/>
      <c r="CLL23" s="55"/>
      <c r="CLM23" s="55"/>
      <c r="CLN23" s="55"/>
      <c r="CLO23" s="55"/>
      <c r="CLP23" s="55"/>
      <c r="CLQ23" s="55"/>
      <c r="CLR23" s="55"/>
      <c r="CLS23" s="55"/>
      <c r="CLT23" s="55"/>
      <c r="CLU23" s="55"/>
      <c r="CLV23" s="55"/>
      <c r="CLW23" s="55"/>
      <c r="CLX23" s="55"/>
      <c r="CLY23" s="55"/>
      <c r="CLZ23" s="55"/>
      <c r="CMA23" s="55"/>
      <c r="CMB23" s="55"/>
      <c r="CMC23" s="55"/>
      <c r="CMD23" s="55"/>
      <c r="CME23" s="55"/>
      <c r="CMF23" s="55"/>
      <c r="CMG23" s="55"/>
      <c r="CMH23" s="55"/>
      <c r="CMI23" s="55"/>
      <c r="CMJ23" s="55"/>
      <c r="CMK23" s="55"/>
      <c r="CML23" s="55"/>
      <c r="CMM23" s="55"/>
      <c r="CMN23" s="55"/>
      <c r="CMO23" s="55"/>
      <c r="CMP23" s="55"/>
      <c r="CMQ23" s="55"/>
      <c r="CMR23" s="55"/>
      <c r="CMS23" s="55"/>
      <c r="CMT23" s="55"/>
      <c r="CMU23" s="55"/>
      <c r="CMV23" s="55"/>
      <c r="CMW23" s="55"/>
      <c r="CMX23" s="55"/>
      <c r="CMY23" s="55"/>
      <c r="CMZ23" s="55"/>
      <c r="CNA23" s="55"/>
      <c r="CNB23" s="55"/>
      <c r="CNC23" s="55"/>
      <c r="CND23" s="55"/>
      <c r="CNE23" s="55"/>
      <c r="CNF23" s="55"/>
      <c r="CNG23" s="55"/>
      <c r="CNH23" s="55"/>
      <c r="CNI23" s="55"/>
      <c r="CNJ23" s="55"/>
      <c r="CNK23" s="55"/>
      <c r="CNL23" s="55"/>
      <c r="CNM23" s="55"/>
      <c r="CNN23" s="55"/>
      <c r="CNO23" s="55"/>
      <c r="CNP23" s="55"/>
      <c r="CNQ23" s="55"/>
      <c r="CNR23" s="55"/>
      <c r="CNS23" s="55"/>
      <c r="CNT23" s="55"/>
      <c r="CNU23" s="55"/>
      <c r="CNV23" s="55"/>
      <c r="CNW23" s="55"/>
      <c r="CNX23" s="55"/>
      <c r="CNY23" s="55"/>
      <c r="CNZ23" s="55"/>
      <c r="COA23" s="55"/>
      <c r="COB23" s="55"/>
      <c r="COC23" s="55"/>
      <c r="COD23" s="55"/>
      <c r="COE23" s="55"/>
      <c r="COF23" s="55"/>
      <c r="COG23" s="55"/>
      <c r="COH23" s="55"/>
      <c r="COI23" s="55"/>
      <c r="COJ23" s="55"/>
      <c r="COK23" s="55"/>
      <c r="COL23" s="55"/>
      <c r="COM23" s="55"/>
      <c r="CON23" s="55"/>
      <c r="COO23" s="55"/>
      <c r="COP23" s="55"/>
      <c r="COQ23" s="55"/>
      <c r="COR23" s="55"/>
      <c r="COS23" s="55"/>
      <c r="COT23" s="55"/>
      <c r="COU23" s="55"/>
      <c r="COV23" s="55"/>
      <c r="COW23" s="55"/>
      <c r="COX23" s="55"/>
      <c r="COY23" s="55"/>
      <c r="COZ23" s="55"/>
      <c r="CPA23" s="55"/>
      <c r="CPB23" s="55"/>
      <c r="CPC23" s="55"/>
      <c r="CPD23" s="55"/>
      <c r="CPE23" s="55"/>
      <c r="CPF23" s="55"/>
      <c r="CPG23" s="55"/>
      <c r="CPH23" s="55"/>
      <c r="CPI23" s="55"/>
      <c r="CPJ23" s="55"/>
      <c r="CPK23" s="55"/>
      <c r="CPL23" s="55"/>
      <c r="CPM23" s="55"/>
      <c r="CPN23" s="55"/>
      <c r="CPO23" s="55"/>
      <c r="CPP23" s="55"/>
      <c r="CPQ23" s="55"/>
      <c r="CPR23" s="55"/>
      <c r="CPS23" s="55"/>
      <c r="CPT23" s="55"/>
      <c r="CPU23" s="55"/>
      <c r="CPV23" s="55"/>
      <c r="CPW23" s="55"/>
      <c r="CPX23" s="55"/>
      <c r="CPY23" s="55"/>
      <c r="CPZ23" s="55"/>
      <c r="CQA23" s="55"/>
      <c r="CQB23" s="55"/>
      <c r="CQC23" s="55"/>
      <c r="CQD23" s="55"/>
      <c r="CQE23" s="55"/>
      <c r="CQF23" s="55"/>
      <c r="CQG23" s="55"/>
      <c r="CQH23" s="55"/>
      <c r="CQI23" s="55"/>
      <c r="CQJ23" s="55"/>
      <c r="CQK23" s="55"/>
      <c r="CQL23" s="55"/>
      <c r="CQM23" s="55"/>
      <c r="CQN23" s="55"/>
      <c r="CQO23" s="55"/>
      <c r="CQP23" s="55"/>
      <c r="CQQ23" s="55"/>
      <c r="CQR23" s="55"/>
      <c r="CQS23" s="55"/>
      <c r="CQT23" s="55"/>
      <c r="CQU23" s="55"/>
      <c r="CQV23" s="55"/>
      <c r="CQW23" s="55"/>
      <c r="CQX23" s="55"/>
      <c r="CQY23" s="55"/>
      <c r="CQZ23" s="55"/>
      <c r="CRA23" s="55"/>
      <c r="CRB23" s="55"/>
      <c r="CRC23" s="55"/>
      <c r="CRD23" s="55"/>
      <c r="CRE23" s="55"/>
      <c r="CRF23" s="55"/>
      <c r="CRG23" s="55"/>
      <c r="CRH23" s="55"/>
      <c r="CRI23" s="55"/>
      <c r="CRJ23" s="55"/>
      <c r="CRK23" s="55"/>
      <c r="CRL23" s="55"/>
      <c r="CRM23" s="55"/>
      <c r="CRN23" s="55"/>
      <c r="CRO23" s="55"/>
      <c r="CRP23" s="55"/>
      <c r="CRQ23" s="55"/>
      <c r="CRR23" s="55"/>
      <c r="CRS23" s="55"/>
      <c r="CRT23" s="55"/>
      <c r="CRU23" s="55"/>
      <c r="CRV23" s="55"/>
      <c r="CRW23" s="55"/>
      <c r="CRX23" s="55"/>
      <c r="CRY23" s="55"/>
      <c r="CRZ23" s="55"/>
      <c r="CSA23" s="55"/>
      <c r="CSB23" s="55"/>
      <c r="CSC23" s="55"/>
      <c r="CSD23" s="55"/>
      <c r="CSE23" s="55"/>
      <c r="CSF23" s="55"/>
      <c r="CSG23" s="55"/>
      <c r="CSH23" s="55"/>
      <c r="CSI23" s="55"/>
      <c r="CSJ23" s="55"/>
      <c r="CSK23" s="55"/>
      <c r="CSL23" s="55"/>
      <c r="CSM23" s="55"/>
      <c r="CSN23" s="55"/>
      <c r="CSO23" s="55"/>
      <c r="CSP23" s="55"/>
      <c r="CSQ23" s="55"/>
      <c r="CSR23" s="55"/>
      <c r="CSS23" s="55"/>
      <c r="CST23" s="55"/>
      <c r="CSU23" s="55"/>
      <c r="CSV23" s="55"/>
      <c r="CSW23" s="55"/>
      <c r="CSX23" s="55"/>
      <c r="CSY23" s="55"/>
      <c r="CSZ23" s="55"/>
      <c r="CTA23" s="55"/>
      <c r="CTB23" s="55"/>
      <c r="CTC23" s="55"/>
      <c r="CTD23" s="55"/>
      <c r="CTE23" s="55"/>
      <c r="CTF23" s="55"/>
      <c r="CTG23" s="55"/>
      <c r="CTH23" s="55"/>
      <c r="CTI23" s="55"/>
      <c r="CTJ23" s="55"/>
      <c r="CTK23" s="55"/>
      <c r="CTL23" s="55"/>
      <c r="CTM23" s="55"/>
      <c r="CTN23" s="55"/>
      <c r="CTO23" s="55"/>
      <c r="CTP23" s="55"/>
      <c r="CTQ23" s="55"/>
      <c r="CTR23" s="55"/>
      <c r="CTS23" s="55"/>
      <c r="CTT23" s="55"/>
      <c r="CTU23" s="55"/>
      <c r="CTV23" s="55"/>
      <c r="CTW23" s="55"/>
      <c r="CTX23" s="55"/>
      <c r="CTY23" s="55"/>
      <c r="CTZ23" s="55"/>
      <c r="CUA23" s="55"/>
      <c r="CUB23" s="55"/>
      <c r="CUC23" s="55"/>
      <c r="CUD23" s="55"/>
      <c r="CUE23" s="55"/>
      <c r="CUF23" s="55"/>
      <c r="CUG23" s="55"/>
      <c r="CUH23" s="55"/>
      <c r="CUI23" s="55"/>
      <c r="CUJ23" s="55"/>
      <c r="CUK23" s="55"/>
      <c r="CUL23" s="55"/>
      <c r="CUM23" s="55"/>
      <c r="CUN23" s="55"/>
      <c r="CUO23" s="55"/>
      <c r="CUP23" s="55"/>
      <c r="CUQ23" s="55"/>
      <c r="CUR23" s="55"/>
      <c r="CUS23" s="55"/>
      <c r="CUT23" s="55"/>
      <c r="CUU23" s="55"/>
      <c r="CUV23" s="55"/>
      <c r="CUW23" s="55"/>
      <c r="CUX23" s="55"/>
      <c r="CUY23" s="55"/>
      <c r="CUZ23" s="55"/>
      <c r="CVA23" s="55"/>
      <c r="CVB23" s="55"/>
      <c r="CVC23" s="55"/>
      <c r="CVD23" s="55"/>
      <c r="CVE23" s="55"/>
      <c r="CVF23" s="55"/>
      <c r="CVG23" s="55"/>
      <c r="CVH23" s="55"/>
      <c r="CVI23" s="55"/>
      <c r="CVJ23" s="55"/>
      <c r="CVK23" s="55"/>
      <c r="CVL23" s="55"/>
      <c r="CVM23" s="55"/>
      <c r="CVN23" s="55"/>
      <c r="CVO23" s="55"/>
      <c r="CVP23" s="55"/>
      <c r="CVQ23" s="55"/>
      <c r="CVR23" s="55"/>
      <c r="CVS23" s="55"/>
      <c r="CVT23" s="55"/>
      <c r="CVU23" s="55"/>
      <c r="CVV23" s="55"/>
      <c r="CVW23" s="55"/>
      <c r="CVX23" s="55"/>
      <c r="CVY23" s="55"/>
      <c r="CVZ23" s="55"/>
      <c r="CWA23" s="55"/>
      <c r="CWB23" s="55"/>
      <c r="CWC23" s="55"/>
      <c r="CWD23" s="55"/>
      <c r="CWE23" s="55"/>
      <c r="CWF23" s="55"/>
      <c r="CWG23" s="55"/>
      <c r="CWH23" s="55"/>
      <c r="CWI23" s="55"/>
      <c r="CWJ23" s="55"/>
      <c r="CWK23" s="55"/>
      <c r="CWL23" s="55"/>
      <c r="CWM23" s="55"/>
      <c r="CWN23" s="55"/>
      <c r="CWO23" s="55"/>
      <c r="CWP23" s="55"/>
      <c r="CWQ23" s="55"/>
      <c r="CWR23" s="55"/>
      <c r="CWS23" s="55"/>
      <c r="CWT23" s="55"/>
      <c r="CWU23" s="55"/>
      <c r="CWV23" s="55"/>
      <c r="CWW23" s="55"/>
      <c r="CWX23" s="55"/>
      <c r="CWY23" s="55"/>
      <c r="CWZ23" s="55"/>
      <c r="CXA23" s="55"/>
      <c r="CXB23" s="55"/>
      <c r="CXC23" s="55"/>
      <c r="CXD23" s="55"/>
      <c r="CXE23" s="55"/>
      <c r="CXF23" s="55"/>
      <c r="CXG23" s="55"/>
      <c r="CXH23" s="55"/>
      <c r="CXI23" s="55"/>
      <c r="CXJ23" s="55"/>
      <c r="CXK23" s="55"/>
      <c r="CXL23" s="55"/>
      <c r="CXM23" s="55"/>
      <c r="CXN23" s="55"/>
      <c r="CXO23" s="55"/>
      <c r="CXP23" s="55"/>
      <c r="CXQ23" s="55"/>
      <c r="CXR23" s="55"/>
      <c r="CXS23" s="55"/>
      <c r="CXT23" s="55"/>
      <c r="CXU23" s="55"/>
      <c r="CXV23" s="55"/>
      <c r="CXW23" s="55"/>
      <c r="CXX23" s="55"/>
      <c r="CXY23" s="55"/>
      <c r="CXZ23" s="55"/>
      <c r="CYA23" s="55"/>
      <c r="CYB23" s="55"/>
      <c r="CYC23" s="55"/>
      <c r="CYD23" s="55"/>
      <c r="CYE23" s="55"/>
      <c r="CYF23" s="55"/>
      <c r="CYG23" s="55"/>
      <c r="CYH23" s="55"/>
      <c r="CYI23" s="55"/>
      <c r="CYJ23" s="55"/>
      <c r="CYK23" s="55"/>
      <c r="CYL23" s="55"/>
      <c r="CYM23" s="55"/>
      <c r="CYN23" s="55"/>
      <c r="CYO23" s="55"/>
      <c r="CYP23" s="55"/>
      <c r="CYQ23" s="55"/>
      <c r="CYR23" s="55"/>
      <c r="CYS23" s="55"/>
      <c r="CYT23" s="55"/>
      <c r="CYU23" s="55"/>
      <c r="CYV23" s="55"/>
      <c r="CYW23" s="55"/>
      <c r="CYX23" s="55"/>
      <c r="CYY23" s="55"/>
      <c r="CYZ23" s="55"/>
      <c r="CZA23" s="55"/>
      <c r="CZB23" s="55"/>
      <c r="CZC23" s="55"/>
      <c r="CZD23" s="55"/>
      <c r="CZE23" s="55"/>
      <c r="CZF23" s="55"/>
      <c r="CZG23" s="55"/>
      <c r="CZH23" s="55"/>
      <c r="CZI23" s="55"/>
      <c r="CZJ23" s="55"/>
      <c r="CZK23" s="55"/>
      <c r="CZL23" s="55"/>
      <c r="CZM23" s="55"/>
      <c r="CZN23" s="55"/>
      <c r="CZO23" s="55"/>
      <c r="CZP23" s="55"/>
      <c r="CZQ23" s="55"/>
      <c r="CZR23" s="55"/>
      <c r="CZS23" s="55"/>
      <c r="CZT23" s="55"/>
      <c r="CZU23" s="55"/>
      <c r="CZV23" s="55"/>
      <c r="CZW23" s="55"/>
      <c r="CZX23" s="55"/>
      <c r="CZY23" s="55"/>
      <c r="CZZ23" s="55"/>
      <c r="DAA23" s="55"/>
      <c r="DAB23" s="55"/>
      <c r="DAC23" s="55"/>
      <c r="DAD23" s="55"/>
      <c r="DAE23" s="55"/>
      <c r="DAF23" s="55"/>
      <c r="DAG23" s="55"/>
      <c r="DAH23" s="55"/>
      <c r="DAI23" s="55"/>
      <c r="DAJ23" s="55"/>
      <c r="DAK23" s="55"/>
      <c r="DAL23" s="55"/>
      <c r="DAM23" s="55"/>
      <c r="DAN23" s="55"/>
      <c r="DAO23" s="55"/>
      <c r="DAP23" s="55"/>
      <c r="DAQ23" s="55"/>
      <c r="DAR23" s="55"/>
      <c r="DAS23" s="55"/>
      <c r="DAT23" s="55"/>
      <c r="DAU23" s="55"/>
      <c r="DAV23" s="55"/>
      <c r="DAW23" s="55"/>
      <c r="DAX23" s="55"/>
      <c r="DAY23" s="55"/>
      <c r="DAZ23" s="55"/>
      <c r="DBA23" s="55"/>
      <c r="DBB23" s="55"/>
      <c r="DBC23" s="55"/>
      <c r="DBD23" s="55"/>
      <c r="DBE23" s="55"/>
      <c r="DBF23" s="55"/>
      <c r="DBG23" s="55"/>
      <c r="DBH23" s="55"/>
      <c r="DBI23" s="55"/>
      <c r="DBJ23" s="55"/>
      <c r="DBK23" s="55"/>
      <c r="DBL23" s="55"/>
      <c r="DBM23" s="55"/>
      <c r="DBN23" s="55"/>
      <c r="DBO23" s="55"/>
      <c r="DBP23" s="55"/>
      <c r="DBQ23" s="55"/>
      <c r="DBR23" s="55"/>
      <c r="DBS23" s="55"/>
      <c r="DBT23" s="55"/>
      <c r="DBU23" s="55"/>
      <c r="DBV23" s="55"/>
      <c r="DBW23" s="55"/>
      <c r="DBX23" s="55"/>
      <c r="DBY23" s="55"/>
      <c r="DBZ23" s="55"/>
      <c r="DCA23" s="55"/>
      <c r="DCB23" s="55"/>
      <c r="DCC23" s="55"/>
      <c r="DCD23" s="55"/>
      <c r="DCE23" s="55"/>
      <c r="DCF23" s="55"/>
      <c r="DCG23" s="55"/>
      <c r="DCH23" s="55"/>
      <c r="DCI23" s="55"/>
      <c r="DCJ23" s="55"/>
      <c r="DCK23" s="55"/>
      <c r="DCL23" s="55"/>
      <c r="DCM23" s="55"/>
      <c r="DCN23" s="55"/>
      <c r="DCO23" s="55"/>
      <c r="DCP23" s="55"/>
      <c r="DCQ23" s="55"/>
      <c r="DCR23" s="55"/>
      <c r="DCS23" s="55"/>
      <c r="DCT23" s="55"/>
      <c r="DCU23" s="55"/>
      <c r="DCV23" s="55"/>
      <c r="DCW23" s="55"/>
      <c r="DCX23" s="55"/>
      <c r="DCY23" s="55"/>
      <c r="DCZ23" s="55"/>
      <c r="DDA23" s="55"/>
      <c r="DDB23" s="55"/>
      <c r="DDC23" s="55"/>
      <c r="DDD23" s="55"/>
      <c r="DDE23" s="55"/>
      <c r="DDF23" s="55"/>
      <c r="DDG23" s="55"/>
      <c r="DDH23" s="55"/>
      <c r="DDI23" s="55"/>
      <c r="DDJ23" s="55"/>
      <c r="DDK23" s="55"/>
      <c r="DDL23" s="55"/>
      <c r="DDM23" s="55"/>
      <c r="DDN23" s="55"/>
      <c r="DDO23" s="55"/>
      <c r="DDP23" s="55"/>
      <c r="DDQ23" s="55"/>
      <c r="DDR23" s="55"/>
      <c r="DDS23" s="55"/>
      <c r="DDT23" s="55"/>
      <c r="DDU23" s="55"/>
      <c r="DDV23" s="55"/>
      <c r="DDW23" s="55"/>
      <c r="DDX23" s="55"/>
      <c r="DDY23" s="55"/>
      <c r="DDZ23" s="55"/>
      <c r="DEA23" s="55"/>
      <c r="DEB23" s="55"/>
      <c r="DEC23" s="55"/>
      <c r="DED23" s="55"/>
      <c r="DEE23" s="55"/>
      <c r="DEF23" s="55"/>
      <c r="DEG23" s="55"/>
      <c r="DEH23" s="55"/>
      <c r="DEI23" s="55"/>
      <c r="DEJ23" s="55"/>
      <c r="DEK23" s="55"/>
      <c r="DEL23" s="55"/>
      <c r="DEM23" s="55"/>
      <c r="DEN23" s="55"/>
      <c r="DEO23" s="55"/>
      <c r="DEP23" s="55"/>
      <c r="DEQ23" s="55"/>
      <c r="DER23" s="55"/>
      <c r="DES23" s="55"/>
      <c r="DET23" s="55"/>
      <c r="DEU23" s="55"/>
      <c r="DEV23" s="55"/>
      <c r="DEW23" s="55"/>
      <c r="DEX23" s="55"/>
      <c r="DEY23" s="55"/>
      <c r="DEZ23" s="55"/>
      <c r="DFA23" s="55"/>
      <c r="DFB23" s="55"/>
      <c r="DFC23" s="55"/>
      <c r="DFD23" s="55"/>
      <c r="DFE23" s="55"/>
      <c r="DFF23" s="55"/>
      <c r="DFG23" s="55"/>
      <c r="DFH23" s="55"/>
      <c r="DFI23" s="55"/>
      <c r="DFJ23" s="55"/>
      <c r="DFK23" s="55"/>
      <c r="DFL23" s="55"/>
      <c r="DFM23" s="55"/>
      <c r="DFN23" s="55"/>
      <c r="DFO23" s="55"/>
      <c r="DFP23" s="55"/>
      <c r="DFQ23" s="55"/>
      <c r="DFR23" s="55"/>
      <c r="DFS23" s="55"/>
      <c r="DFT23" s="55"/>
      <c r="DFU23" s="55"/>
      <c r="DFV23" s="55"/>
      <c r="DFW23" s="55"/>
      <c r="DFX23" s="55"/>
      <c r="DFY23" s="55"/>
      <c r="DFZ23" s="55"/>
      <c r="DGA23" s="55"/>
      <c r="DGB23" s="55"/>
      <c r="DGC23" s="55"/>
      <c r="DGD23" s="55"/>
      <c r="DGE23" s="55"/>
      <c r="DGF23" s="55"/>
      <c r="DGG23" s="55"/>
      <c r="DGH23" s="55"/>
      <c r="DGI23" s="55"/>
      <c r="DGJ23" s="55"/>
      <c r="DGK23" s="55"/>
      <c r="DGL23" s="55"/>
      <c r="DGM23" s="55"/>
      <c r="DGN23" s="55"/>
      <c r="DGO23" s="55"/>
      <c r="DGP23" s="55"/>
      <c r="DGQ23" s="55"/>
      <c r="DGR23" s="55"/>
      <c r="DGS23" s="55"/>
      <c r="DGT23" s="55"/>
      <c r="DGU23" s="55"/>
      <c r="DGV23" s="55"/>
      <c r="DGW23" s="55"/>
      <c r="DGX23" s="55"/>
      <c r="DGY23" s="55"/>
      <c r="DGZ23" s="55"/>
      <c r="DHA23" s="55"/>
      <c r="DHB23" s="55"/>
      <c r="DHC23" s="55"/>
      <c r="DHD23" s="55"/>
      <c r="DHE23" s="55"/>
      <c r="DHF23" s="55"/>
      <c r="DHG23" s="55"/>
      <c r="DHH23" s="55"/>
      <c r="DHI23" s="55"/>
      <c r="DHJ23" s="55"/>
      <c r="DHK23" s="55"/>
      <c r="DHL23" s="55"/>
      <c r="DHM23" s="55"/>
      <c r="DHN23" s="55"/>
      <c r="DHO23" s="55"/>
      <c r="DHP23" s="55"/>
      <c r="DHQ23" s="55"/>
      <c r="DHR23" s="55"/>
      <c r="DHS23" s="55"/>
      <c r="DHT23" s="55"/>
      <c r="DHU23" s="55"/>
      <c r="DHV23" s="55"/>
      <c r="DHW23" s="55"/>
      <c r="DHX23" s="55"/>
      <c r="DHY23" s="55"/>
      <c r="DHZ23" s="55"/>
      <c r="DIA23" s="55"/>
      <c r="DIB23" s="55"/>
      <c r="DIC23" s="55"/>
      <c r="DID23" s="55"/>
      <c r="DIE23" s="55"/>
      <c r="DIF23" s="55"/>
      <c r="DIG23" s="55"/>
      <c r="DIH23" s="55"/>
      <c r="DII23" s="55"/>
      <c r="DIJ23" s="55"/>
      <c r="DIK23" s="55"/>
      <c r="DIL23" s="55"/>
      <c r="DIM23" s="55"/>
      <c r="DIN23" s="55"/>
      <c r="DIO23" s="55"/>
      <c r="DIP23" s="55"/>
      <c r="DIQ23" s="55"/>
      <c r="DIR23" s="55"/>
      <c r="DIS23" s="55"/>
      <c r="DIT23" s="55"/>
      <c r="DIU23" s="55"/>
      <c r="DIV23" s="55"/>
      <c r="DIW23" s="55"/>
      <c r="DIX23" s="55"/>
      <c r="DIY23" s="55"/>
      <c r="DIZ23" s="55"/>
      <c r="DJA23" s="55"/>
      <c r="DJB23" s="55"/>
      <c r="DJC23" s="55"/>
      <c r="DJD23" s="55"/>
      <c r="DJE23" s="55"/>
      <c r="DJF23" s="55"/>
      <c r="DJG23" s="55"/>
      <c r="DJH23" s="55"/>
      <c r="DJI23" s="55"/>
      <c r="DJJ23" s="55"/>
      <c r="DJK23" s="55"/>
      <c r="DJL23" s="55"/>
      <c r="DJM23" s="55"/>
      <c r="DJN23" s="55"/>
      <c r="DJO23" s="55"/>
      <c r="DJP23" s="55"/>
      <c r="DJQ23" s="55"/>
      <c r="DJR23" s="55"/>
      <c r="DJS23" s="55"/>
      <c r="DJT23" s="55"/>
      <c r="DJU23" s="55"/>
      <c r="DJV23" s="55"/>
      <c r="DJW23" s="55"/>
      <c r="DJX23" s="55"/>
      <c r="DJY23" s="55"/>
      <c r="DJZ23" s="55"/>
      <c r="DKA23" s="55"/>
      <c r="DKB23" s="55"/>
      <c r="DKC23" s="55"/>
      <c r="DKD23" s="55"/>
      <c r="DKE23" s="55"/>
      <c r="DKF23" s="55"/>
      <c r="DKG23" s="55"/>
      <c r="DKH23" s="55"/>
      <c r="DKI23" s="55"/>
      <c r="DKJ23" s="55"/>
      <c r="DKK23" s="55"/>
      <c r="DKL23" s="55"/>
      <c r="DKM23" s="55"/>
      <c r="DKN23" s="55"/>
      <c r="DKO23" s="55"/>
      <c r="DKP23" s="55"/>
      <c r="DKQ23" s="55"/>
      <c r="DKR23" s="55"/>
      <c r="DKS23" s="55"/>
      <c r="DKT23" s="55"/>
      <c r="DKU23" s="55"/>
      <c r="DKV23" s="55"/>
      <c r="DKW23" s="55"/>
      <c r="DKX23" s="55"/>
      <c r="DKY23" s="55"/>
      <c r="DKZ23" s="55"/>
      <c r="DLA23" s="55"/>
      <c r="DLB23" s="55"/>
      <c r="DLC23" s="55"/>
      <c r="DLD23" s="55"/>
      <c r="DLE23" s="55"/>
      <c r="DLF23" s="55"/>
      <c r="DLG23" s="55"/>
      <c r="DLH23" s="55"/>
      <c r="DLI23" s="55"/>
      <c r="DLJ23" s="55"/>
      <c r="DLK23" s="55"/>
      <c r="DLL23" s="55"/>
      <c r="DLM23" s="55"/>
      <c r="DLN23" s="55"/>
      <c r="DLO23" s="55"/>
      <c r="DLP23" s="55"/>
      <c r="DLQ23" s="55"/>
      <c r="DLR23" s="55"/>
      <c r="DLS23" s="55"/>
      <c r="DLT23" s="55"/>
      <c r="DLU23" s="55"/>
      <c r="DLV23" s="55"/>
      <c r="DLW23" s="55"/>
      <c r="DLX23" s="55"/>
      <c r="DLY23" s="55"/>
      <c r="DLZ23" s="55"/>
      <c r="DMA23" s="55"/>
      <c r="DMB23" s="55"/>
      <c r="DMC23" s="55"/>
      <c r="DMD23" s="55"/>
      <c r="DME23" s="55"/>
      <c r="DMF23" s="55"/>
      <c r="DMG23" s="55"/>
      <c r="DMH23" s="55"/>
      <c r="DMI23" s="55"/>
      <c r="DMJ23" s="55"/>
      <c r="DMK23" s="55"/>
      <c r="DML23" s="55"/>
      <c r="DMM23" s="55"/>
      <c r="DMN23" s="55"/>
      <c r="DMO23" s="55"/>
      <c r="DMP23" s="55"/>
      <c r="DMQ23" s="55"/>
      <c r="DMR23" s="55"/>
      <c r="DMS23" s="55"/>
      <c r="DMT23" s="55"/>
      <c r="DMU23" s="55"/>
      <c r="DMV23" s="55"/>
      <c r="DMW23" s="55"/>
      <c r="DMX23" s="55"/>
      <c r="DMY23" s="55"/>
      <c r="DMZ23" s="55"/>
      <c r="DNA23" s="55"/>
      <c r="DNB23" s="55"/>
      <c r="DNC23" s="55"/>
      <c r="DND23" s="55"/>
      <c r="DNE23" s="55"/>
      <c r="DNF23" s="55"/>
      <c r="DNG23" s="55"/>
      <c r="DNH23" s="55"/>
      <c r="DNI23" s="55"/>
      <c r="DNJ23" s="55"/>
      <c r="DNK23" s="55"/>
      <c r="DNL23" s="55"/>
      <c r="DNM23" s="55"/>
      <c r="DNN23" s="55"/>
      <c r="DNO23" s="55"/>
      <c r="DNP23" s="55"/>
      <c r="DNQ23" s="55"/>
      <c r="DNR23" s="55"/>
      <c r="DNS23" s="55"/>
      <c r="DNT23" s="55"/>
      <c r="DNU23" s="55"/>
      <c r="DNV23" s="55"/>
      <c r="DNW23" s="55"/>
      <c r="DNX23" s="55"/>
      <c r="DNY23" s="55"/>
      <c r="DNZ23" s="55"/>
      <c r="DOA23" s="55"/>
      <c r="DOB23" s="55"/>
      <c r="DOC23" s="55"/>
      <c r="DOD23" s="55"/>
      <c r="DOE23" s="55"/>
      <c r="DOF23" s="55"/>
      <c r="DOG23" s="55"/>
      <c r="DOH23" s="55"/>
      <c r="DOI23" s="55"/>
      <c r="DOJ23" s="55"/>
      <c r="DOK23" s="55"/>
      <c r="DOL23" s="55"/>
      <c r="DOM23" s="55"/>
      <c r="DON23" s="55"/>
      <c r="DOO23" s="55"/>
      <c r="DOP23" s="55"/>
      <c r="DOQ23" s="55"/>
      <c r="DOR23" s="55"/>
      <c r="DOS23" s="55"/>
      <c r="DOT23" s="55"/>
      <c r="DOU23" s="55"/>
      <c r="DOV23" s="55"/>
      <c r="DOW23" s="55"/>
      <c r="DOX23" s="55"/>
      <c r="DOY23" s="55"/>
      <c r="DOZ23" s="55"/>
      <c r="DPA23" s="55"/>
      <c r="DPB23" s="55"/>
      <c r="DPC23" s="55"/>
      <c r="DPD23" s="55"/>
      <c r="DPE23" s="55"/>
      <c r="DPF23" s="55"/>
      <c r="DPG23" s="55"/>
      <c r="DPH23" s="55"/>
      <c r="DPI23" s="55"/>
      <c r="DPJ23" s="55"/>
      <c r="DPK23" s="55"/>
      <c r="DPL23" s="55"/>
      <c r="DPM23" s="55"/>
      <c r="DPN23" s="55"/>
      <c r="DPO23" s="55"/>
      <c r="DPP23" s="55"/>
      <c r="DPQ23" s="55"/>
      <c r="DPR23" s="55"/>
      <c r="DPS23" s="55"/>
      <c r="DPT23" s="55"/>
      <c r="DPU23" s="55"/>
      <c r="DPV23" s="55"/>
      <c r="DPW23" s="55"/>
      <c r="DPX23" s="55"/>
      <c r="DPY23" s="55"/>
      <c r="DPZ23" s="55"/>
      <c r="DQA23" s="55"/>
      <c r="DQB23" s="55"/>
      <c r="DQC23" s="55"/>
      <c r="DQD23" s="55"/>
      <c r="DQE23" s="55"/>
      <c r="DQF23" s="55"/>
      <c r="DQG23" s="55"/>
      <c r="DQH23" s="55"/>
      <c r="DQI23" s="55"/>
      <c r="DQJ23" s="55"/>
      <c r="DQK23" s="55"/>
      <c r="DQL23" s="55"/>
      <c r="DQM23" s="55"/>
      <c r="DQN23" s="55"/>
      <c r="DQO23" s="55"/>
      <c r="DQP23" s="55"/>
      <c r="DQQ23" s="55"/>
      <c r="DQR23" s="55"/>
      <c r="DQS23" s="55"/>
      <c r="DQT23" s="55"/>
      <c r="DQU23" s="55"/>
      <c r="DQV23" s="55"/>
      <c r="DQW23" s="55"/>
      <c r="DQX23" s="55"/>
      <c r="DQY23" s="55"/>
      <c r="DQZ23" s="55"/>
      <c r="DRA23" s="55"/>
      <c r="DRB23" s="55"/>
      <c r="DRC23" s="55"/>
      <c r="DRD23" s="55"/>
      <c r="DRE23" s="55"/>
      <c r="DRF23" s="55"/>
      <c r="DRG23" s="55"/>
      <c r="DRH23" s="55"/>
      <c r="DRI23" s="55"/>
      <c r="DRJ23" s="55"/>
      <c r="DRK23" s="55"/>
      <c r="DRL23" s="55"/>
      <c r="DRM23" s="55"/>
      <c r="DRN23" s="55"/>
      <c r="DRO23" s="55"/>
      <c r="DRP23" s="55"/>
      <c r="DRQ23" s="55"/>
      <c r="DRR23" s="55"/>
      <c r="DRS23" s="55"/>
      <c r="DRT23" s="55"/>
      <c r="DRU23" s="55"/>
      <c r="DRV23" s="55"/>
      <c r="DRW23" s="55"/>
      <c r="DRX23" s="55"/>
      <c r="DRY23" s="55"/>
      <c r="DRZ23" s="55"/>
      <c r="DSA23" s="55"/>
      <c r="DSB23" s="55"/>
      <c r="DSC23" s="55"/>
      <c r="DSD23" s="55"/>
      <c r="DSE23" s="55"/>
      <c r="DSF23" s="55"/>
      <c r="DSG23" s="55"/>
      <c r="DSH23" s="55"/>
      <c r="DSI23" s="55"/>
      <c r="DSJ23" s="55"/>
      <c r="DSK23" s="55"/>
      <c r="DSL23" s="55"/>
      <c r="DSM23" s="55"/>
      <c r="DSN23" s="55"/>
      <c r="DSO23" s="55"/>
      <c r="DSP23" s="55"/>
      <c r="DSQ23" s="55"/>
      <c r="DSR23" s="55"/>
      <c r="DSS23" s="55"/>
      <c r="DST23" s="55"/>
      <c r="DSU23" s="55"/>
      <c r="DSV23" s="55"/>
      <c r="DSW23" s="55"/>
      <c r="DSX23" s="55"/>
      <c r="DSY23" s="55"/>
      <c r="DSZ23" s="55"/>
      <c r="DTA23" s="55"/>
      <c r="DTB23" s="55"/>
      <c r="DTC23" s="55"/>
      <c r="DTD23" s="55"/>
      <c r="DTE23" s="55"/>
      <c r="DTF23" s="55"/>
      <c r="DTG23" s="55"/>
      <c r="DTH23" s="55"/>
      <c r="DTI23" s="55"/>
      <c r="DTJ23" s="55"/>
      <c r="DTK23" s="55"/>
      <c r="DTL23" s="55"/>
      <c r="DTM23" s="55"/>
      <c r="DTN23" s="55"/>
      <c r="DTO23" s="55"/>
      <c r="DTP23" s="55"/>
      <c r="DTQ23" s="55"/>
      <c r="DTR23" s="55"/>
      <c r="DTS23" s="55"/>
      <c r="DTT23" s="55"/>
      <c r="DTU23" s="55"/>
      <c r="DTV23" s="55"/>
      <c r="DTW23" s="55"/>
      <c r="DTX23" s="55"/>
      <c r="DTY23" s="55"/>
      <c r="DTZ23" s="55"/>
      <c r="DUA23" s="55"/>
      <c r="DUB23" s="55"/>
      <c r="DUC23" s="55"/>
      <c r="DUD23" s="55"/>
      <c r="DUE23" s="55"/>
      <c r="DUF23" s="55"/>
      <c r="DUG23" s="55"/>
      <c r="DUH23" s="55"/>
      <c r="DUI23" s="55"/>
      <c r="DUJ23" s="55"/>
      <c r="DUK23" s="55"/>
      <c r="DUL23" s="55"/>
      <c r="DUM23" s="55"/>
      <c r="DUN23" s="55"/>
      <c r="DUO23" s="55"/>
      <c r="DUP23" s="55"/>
      <c r="DUQ23" s="55"/>
      <c r="DUR23" s="55"/>
      <c r="DUS23" s="55"/>
      <c r="DUT23" s="55"/>
      <c r="DUU23" s="55"/>
      <c r="DUV23" s="55"/>
      <c r="DUW23" s="55"/>
      <c r="DUX23" s="55"/>
      <c r="DUY23" s="55"/>
      <c r="DUZ23" s="55"/>
      <c r="DVA23" s="55"/>
      <c r="DVB23" s="55"/>
      <c r="DVC23" s="55"/>
      <c r="DVD23" s="55"/>
      <c r="DVE23" s="55"/>
      <c r="DVF23" s="55"/>
      <c r="DVG23" s="55"/>
      <c r="DVH23" s="55"/>
      <c r="DVI23" s="55"/>
      <c r="DVJ23" s="55"/>
      <c r="DVK23" s="55"/>
      <c r="DVL23" s="55"/>
      <c r="DVM23" s="55"/>
      <c r="DVN23" s="55"/>
      <c r="DVO23" s="55"/>
      <c r="DVP23" s="55"/>
      <c r="DVQ23" s="55"/>
      <c r="DVR23" s="55"/>
      <c r="DVS23" s="55"/>
      <c r="DVT23" s="55"/>
      <c r="DVU23" s="55"/>
      <c r="DVV23" s="55"/>
      <c r="DVW23" s="55"/>
      <c r="DVX23" s="55"/>
      <c r="DVY23" s="55"/>
      <c r="DVZ23" s="55"/>
      <c r="DWA23" s="55"/>
      <c r="DWB23" s="55"/>
      <c r="DWC23" s="55"/>
      <c r="DWD23" s="55"/>
      <c r="DWE23" s="55"/>
      <c r="DWF23" s="55"/>
      <c r="DWG23" s="55"/>
      <c r="DWH23" s="55"/>
      <c r="DWI23" s="55"/>
      <c r="DWJ23" s="55"/>
      <c r="DWK23" s="55"/>
      <c r="DWL23" s="55"/>
      <c r="DWM23" s="55"/>
      <c r="DWN23" s="55"/>
      <c r="DWO23" s="55"/>
      <c r="DWP23" s="55"/>
      <c r="DWQ23" s="55"/>
      <c r="DWR23" s="55"/>
      <c r="DWS23" s="55"/>
      <c r="DWT23" s="55"/>
      <c r="DWU23" s="55"/>
      <c r="DWV23" s="55"/>
      <c r="DWW23" s="55"/>
      <c r="DWX23" s="55"/>
      <c r="DWY23" s="55"/>
      <c r="DWZ23" s="55"/>
      <c r="DXA23" s="55"/>
      <c r="DXB23" s="55"/>
      <c r="DXC23" s="55"/>
      <c r="DXD23" s="55"/>
      <c r="DXE23" s="55"/>
      <c r="DXF23" s="55"/>
      <c r="DXG23" s="55"/>
      <c r="DXH23" s="55"/>
      <c r="DXI23" s="55"/>
      <c r="DXJ23" s="55"/>
      <c r="DXK23" s="55"/>
      <c r="DXL23" s="55"/>
      <c r="DXM23" s="55"/>
      <c r="DXN23" s="55"/>
      <c r="DXO23" s="55"/>
      <c r="DXP23" s="55"/>
      <c r="DXQ23" s="55"/>
      <c r="DXR23" s="55"/>
      <c r="DXS23" s="55"/>
      <c r="DXT23" s="55"/>
      <c r="DXU23" s="55"/>
      <c r="DXV23" s="55"/>
      <c r="DXW23" s="55"/>
      <c r="DXX23" s="55"/>
      <c r="DXY23" s="55"/>
      <c r="DXZ23" s="55"/>
      <c r="DYA23" s="55"/>
      <c r="DYB23" s="55"/>
      <c r="DYC23" s="55"/>
      <c r="DYD23" s="55"/>
      <c r="DYE23" s="55"/>
      <c r="DYF23" s="55"/>
      <c r="DYG23" s="55"/>
      <c r="DYH23" s="55"/>
      <c r="DYI23" s="55"/>
      <c r="DYJ23" s="55"/>
      <c r="DYK23" s="55"/>
      <c r="DYL23" s="55"/>
      <c r="DYM23" s="55"/>
      <c r="DYN23" s="55"/>
      <c r="DYO23" s="55"/>
      <c r="DYP23" s="55"/>
      <c r="DYQ23" s="55"/>
      <c r="DYR23" s="55"/>
      <c r="DYS23" s="55"/>
      <c r="DYT23" s="55"/>
      <c r="DYU23" s="55"/>
      <c r="DYV23" s="55"/>
      <c r="DYW23" s="55"/>
      <c r="DYX23" s="55"/>
      <c r="DYY23" s="55"/>
      <c r="DYZ23" s="55"/>
      <c r="DZA23" s="55"/>
      <c r="DZB23" s="55"/>
      <c r="DZC23" s="55"/>
      <c r="DZD23" s="55"/>
      <c r="DZE23" s="55"/>
      <c r="DZF23" s="55"/>
      <c r="DZG23" s="55"/>
      <c r="DZH23" s="55"/>
      <c r="DZI23" s="55"/>
      <c r="DZJ23" s="55"/>
      <c r="DZK23" s="55"/>
      <c r="DZL23" s="55"/>
      <c r="DZM23" s="55"/>
      <c r="DZN23" s="55"/>
      <c r="DZO23" s="55"/>
      <c r="DZP23" s="55"/>
      <c r="DZQ23" s="55"/>
      <c r="DZR23" s="55"/>
      <c r="DZS23" s="55"/>
      <c r="DZT23" s="55"/>
      <c r="DZU23" s="55"/>
      <c r="DZV23" s="55"/>
      <c r="DZW23" s="55"/>
      <c r="DZX23" s="55"/>
      <c r="DZY23" s="55"/>
      <c r="DZZ23" s="55"/>
      <c r="EAA23" s="55"/>
      <c r="EAB23" s="55"/>
      <c r="EAC23" s="55"/>
      <c r="EAD23" s="55"/>
      <c r="EAE23" s="55"/>
      <c r="EAF23" s="55"/>
      <c r="EAG23" s="55"/>
      <c r="EAH23" s="55"/>
      <c r="EAI23" s="55"/>
      <c r="EAJ23" s="55"/>
      <c r="EAK23" s="55"/>
      <c r="EAL23" s="55"/>
      <c r="EAM23" s="55"/>
      <c r="EAN23" s="55"/>
      <c r="EAO23" s="55"/>
      <c r="EAP23" s="55"/>
      <c r="EAQ23" s="55"/>
      <c r="EAR23" s="55"/>
      <c r="EAS23" s="55"/>
      <c r="EAT23" s="55"/>
      <c r="EAU23" s="55"/>
      <c r="EAV23" s="55"/>
      <c r="EAW23" s="55"/>
      <c r="EAX23" s="55"/>
      <c r="EAY23" s="55"/>
      <c r="EAZ23" s="55"/>
      <c r="EBA23" s="55"/>
      <c r="EBB23" s="55"/>
      <c r="EBC23" s="55"/>
      <c r="EBD23" s="55"/>
      <c r="EBE23" s="55"/>
      <c r="EBF23" s="55"/>
      <c r="EBG23" s="55"/>
      <c r="EBH23" s="55"/>
      <c r="EBI23" s="55"/>
      <c r="EBJ23" s="55"/>
      <c r="EBK23" s="55"/>
      <c r="EBL23" s="55"/>
      <c r="EBM23" s="55"/>
      <c r="EBN23" s="55"/>
      <c r="EBO23" s="55"/>
      <c r="EBP23" s="55"/>
      <c r="EBQ23" s="55"/>
      <c r="EBR23" s="55"/>
      <c r="EBS23" s="55"/>
      <c r="EBT23" s="55"/>
      <c r="EBU23" s="55"/>
      <c r="EBV23" s="55"/>
      <c r="EBW23" s="55"/>
      <c r="EBX23" s="55"/>
      <c r="EBY23" s="55"/>
      <c r="EBZ23" s="55"/>
      <c r="ECA23" s="55"/>
      <c r="ECB23" s="55"/>
      <c r="ECC23" s="55"/>
      <c r="ECD23" s="55"/>
      <c r="ECE23" s="55"/>
      <c r="ECF23" s="55"/>
      <c r="ECG23" s="55"/>
      <c r="ECH23" s="55"/>
      <c r="ECI23" s="55"/>
      <c r="ECJ23" s="55"/>
      <c r="ECK23" s="55"/>
      <c r="ECL23" s="55"/>
      <c r="ECM23" s="55"/>
      <c r="ECN23" s="55"/>
      <c r="ECO23" s="55"/>
      <c r="ECP23" s="55"/>
      <c r="ECQ23" s="55"/>
      <c r="ECR23" s="55"/>
      <c r="ECS23" s="55"/>
      <c r="ECT23" s="55"/>
      <c r="ECU23" s="55"/>
      <c r="ECV23" s="55"/>
      <c r="ECW23" s="55"/>
      <c r="ECX23" s="55"/>
      <c r="ECY23" s="55"/>
      <c r="ECZ23" s="55"/>
      <c r="EDA23" s="55"/>
      <c r="EDB23" s="55"/>
      <c r="EDC23" s="55"/>
      <c r="EDD23" s="55"/>
      <c r="EDE23" s="55"/>
      <c r="EDF23" s="55"/>
      <c r="EDG23" s="55"/>
      <c r="EDH23" s="55"/>
      <c r="EDI23" s="55"/>
      <c r="EDJ23" s="55"/>
      <c r="EDK23" s="55"/>
      <c r="EDL23" s="55"/>
      <c r="EDM23" s="55"/>
      <c r="EDN23" s="55"/>
      <c r="EDO23" s="55"/>
      <c r="EDP23" s="55"/>
      <c r="EDQ23" s="55"/>
      <c r="EDR23" s="55"/>
      <c r="EDS23" s="55"/>
      <c r="EDT23" s="55"/>
      <c r="EDU23" s="55"/>
      <c r="EDV23" s="55"/>
      <c r="EDW23" s="55"/>
      <c r="EDX23" s="55"/>
      <c r="EDY23" s="55"/>
      <c r="EDZ23" s="55"/>
      <c r="EEA23" s="55"/>
      <c r="EEB23" s="55"/>
      <c r="EEC23" s="55"/>
      <c r="EED23" s="55"/>
      <c r="EEE23" s="55"/>
      <c r="EEF23" s="55"/>
      <c r="EEG23" s="55"/>
      <c r="EEH23" s="55"/>
      <c r="EEI23" s="55"/>
      <c r="EEJ23" s="55"/>
      <c r="EEK23" s="55"/>
      <c r="EEL23" s="55"/>
      <c r="EEM23" s="55"/>
      <c r="EEN23" s="55"/>
      <c r="EEO23" s="55"/>
      <c r="EEP23" s="55"/>
      <c r="EEQ23" s="55"/>
      <c r="EER23" s="55"/>
      <c r="EES23" s="55"/>
      <c r="EET23" s="55"/>
      <c r="EEU23" s="55"/>
      <c r="EEV23" s="55"/>
      <c r="EEW23" s="55"/>
      <c r="EEX23" s="55"/>
      <c r="EEY23" s="55"/>
      <c r="EEZ23" s="55"/>
      <c r="EFA23" s="55"/>
      <c r="EFB23" s="55"/>
      <c r="EFC23" s="55"/>
      <c r="EFD23" s="55"/>
      <c r="EFE23" s="55"/>
      <c r="EFF23" s="55"/>
      <c r="EFG23" s="55"/>
      <c r="EFH23" s="55"/>
      <c r="EFI23" s="55"/>
      <c r="EFJ23" s="55"/>
      <c r="EFK23" s="55"/>
      <c r="EFL23" s="55"/>
      <c r="EFM23" s="55"/>
      <c r="EFN23" s="55"/>
      <c r="EFO23" s="55"/>
      <c r="EFP23" s="55"/>
      <c r="EFQ23" s="55"/>
      <c r="EFR23" s="55"/>
      <c r="EFS23" s="55"/>
      <c r="EFT23" s="55"/>
      <c r="EFU23" s="55"/>
      <c r="EFV23" s="55"/>
      <c r="EFW23" s="55"/>
      <c r="EFX23" s="55"/>
      <c r="EFY23" s="55"/>
      <c r="EFZ23" s="55"/>
      <c r="EGA23" s="55"/>
      <c r="EGB23" s="55"/>
      <c r="EGC23" s="55"/>
      <c r="EGD23" s="55"/>
      <c r="EGE23" s="55"/>
      <c r="EGF23" s="55"/>
      <c r="EGG23" s="55"/>
      <c r="EGH23" s="55"/>
      <c r="EGI23" s="55"/>
      <c r="EGJ23" s="55"/>
      <c r="EGK23" s="55"/>
      <c r="EGL23" s="55"/>
      <c r="EGM23" s="55"/>
      <c r="EGN23" s="55"/>
      <c r="EGO23" s="55"/>
      <c r="EGP23" s="55"/>
      <c r="EGQ23" s="55"/>
      <c r="EGR23" s="55"/>
      <c r="EGS23" s="55"/>
      <c r="EGT23" s="55"/>
      <c r="EGU23" s="55"/>
      <c r="EGV23" s="55"/>
      <c r="EGW23" s="55"/>
      <c r="EGX23" s="55"/>
      <c r="EGY23" s="55"/>
      <c r="EGZ23" s="55"/>
      <c r="EHA23" s="55"/>
      <c r="EHB23" s="55"/>
      <c r="EHC23" s="55"/>
      <c r="EHD23" s="55"/>
      <c r="EHE23" s="55"/>
      <c r="EHF23" s="55"/>
      <c r="EHG23" s="55"/>
      <c r="EHH23" s="55"/>
      <c r="EHI23" s="55"/>
      <c r="EHJ23" s="55"/>
      <c r="EHK23" s="55"/>
      <c r="EHL23" s="55"/>
      <c r="EHM23" s="55"/>
      <c r="EHN23" s="55"/>
      <c r="EHO23" s="55"/>
      <c r="EHP23" s="55"/>
      <c r="EHQ23" s="55"/>
      <c r="EHR23" s="55"/>
      <c r="EHS23" s="55"/>
      <c r="EHT23" s="55"/>
      <c r="EHU23" s="55"/>
      <c r="EHV23" s="55"/>
      <c r="EHW23" s="55"/>
      <c r="EHX23" s="55"/>
      <c r="EHY23" s="55"/>
      <c r="EHZ23" s="55"/>
      <c r="EIA23" s="55"/>
      <c r="EIB23" s="55"/>
      <c r="EIC23" s="55"/>
      <c r="EID23" s="55"/>
      <c r="EIE23" s="55"/>
      <c r="EIF23" s="55"/>
      <c r="EIG23" s="55"/>
      <c r="EIH23" s="55"/>
      <c r="EII23" s="55"/>
      <c r="EIJ23" s="55"/>
      <c r="EIK23" s="55"/>
      <c r="EIL23" s="55"/>
      <c r="EIM23" s="55"/>
      <c r="EIN23" s="55"/>
      <c r="EIO23" s="55"/>
      <c r="EIP23" s="55"/>
      <c r="EIQ23" s="55"/>
      <c r="EIR23" s="55"/>
      <c r="EIS23" s="55"/>
      <c r="EIT23" s="55"/>
      <c r="EIU23" s="55"/>
      <c r="EIV23" s="55"/>
      <c r="EIW23" s="55"/>
      <c r="EIX23" s="55"/>
      <c r="EIY23" s="55"/>
      <c r="EIZ23" s="55"/>
      <c r="EJA23" s="55"/>
      <c r="EJB23" s="55"/>
      <c r="EJC23" s="55"/>
      <c r="EJD23" s="55"/>
      <c r="EJE23" s="55"/>
      <c r="EJF23" s="55"/>
      <c r="EJG23" s="55"/>
      <c r="EJH23" s="55"/>
      <c r="EJI23" s="55"/>
      <c r="EJJ23" s="55"/>
      <c r="EJK23" s="55"/>
      <c r="EJL23" s="55"/>
      <c r="EJM23" s="55"/>
      <c r="EJN23" s="55"/>
      <c r="EJO23" s="55"/>
      <c r="EJP23" s="55"/>
      <c r="EJQ23" s="55"/>
      <c r="EJR23" s="55"/>
      <c r="EJS23" s="55"/>
      <c r="EJT23" s="55"/>
      <c r="EJU23" s="55"/>
      <c r="EJV23" s="55"/>
      <c r="EJW23" s="55"/>
      <c r="EJX23" s="55"/>
      <c r="EJY23" s="55"/>
      <c r="EJZ23" s="55"/>
      <c r="EKA23" s="55"/>
      <c r="EKB23" s="55"/>
      <c r="EKC23" s="55"/>
      <c r="EKD23" s="55"/>
      <c r="EKE23" s="55"/>
      <c r="EKF23" s="55"/>
      <c r="EKG23" s="55"/>
      <c r="EKH23" s="55"/>
      <c r="EKI23" s="55"/>
      <c r="EKJ23" s="55"/>
      <c r="EKK23" s="55"/>
      <c r="EKL23" s="55"/>
      <c r="EKM23" s="55"/>
      <c r="EKN23" s="55"/>
      <c r="EKO23" s="55"/>
      <c r="EKP23" s="55"/>
      <c r="EKQ23" s="55"/>
      <c r="EKR23" s="55"/>
      <c r="EKS23" s="55"/>
      <c r="EKT23" s="55"/>
      <c r="EKU23" s="55"/>
      <c r="EKV23" s="55"/>
      <c r="EKW23" s="55"/>
      <c r="EKX23" s="55"/>
      <c r="EKY23" s="55"/>
      <c r="EKZ23" s="55"/>
      <c r="ELA23" s="55"/>
      <c r="ELB23" s="55"/>
      <c r="ELC23" s="55"/>
      <c r="ELD23" s="55"/>
      <c r="ELE23" s="55"/>
      <c r="ELF23" s="55"/>
      <c r="ELG23" s="55"/>
      <c r="ELH23" s="55"/>
      <c r="ELI23" s="55"/>
      <c r="ELJ23" s="55"/>
      <c r="ELK23" s="55"/>
      <c r="ELL23" s="55"/>
      <c r="ELM23" s="55"/>
      <c r="ELN23" s="55"/>
      <c r="ELO23" s="55"/>
      <c r="ELP23" s="55"/>
      <c r="ELQ23" s="55"/>
      <c r="ELR23" s="55"/>
      <c r="ELS23" s="55"/>
      <c r="ELT23" s="55"/>
      <c r="ELU23" s="55"/>
      <c r="ELV23" s="55"/>
      <c r="ELW23" s="55"/>
      <c r="ELX23" s="55"/>
      <c r="ELY23" s="55"/>
      <c r="ELZ23" s="55"/>
      <c r="EMA23" s="55"/>
      <c r="EMB23" s="55"/>
      <c r="EMC23" s="55"/>
      <c r="EMD23" s="55"/>
      <c r="EME23" s="55"/>
      <c r="EMF23" s="55"/>
      <c r="EMG23" s="55"/>
      <c r="EMH23" s="55"/>
      <c r="EMI23" s="55"/>
      <c r="EMJ23" s="55"/>
      <c r="EMK23" s="55"/>
      <c r="EML23" s="55"/>
      <c r="EMM23" s="55"/>
      <c r="EMN23" s="55"/>
      <c r="EMO23" s="55"/>
      <c r="EMP23" s="55"/>
      <c r="EMQ23" s="55"/>
      <c r="EMR23" s="55"/>
      <c r="EMS23" s="55"/>
      <c r="EMT23" s="55"/>
      <c r="EMU23" s="55"/>
      <c r="EMV23" s="55"/>
      <c r="EMW23" s="55"/>
      <c r="EMX23" s="55"/>
      <c r="EMY23" s="55"/>
      <c r="EMZ23" s="55"/>
      <c r="ENA23" s="55"/>
      <c r="ENB23" s="55"/>
      <c r="ENC23" s="55"/>
      <c r="END23" s="55"/>
      <c r="ENE23" s="55"/>
      <c r="ENF23" s="55"/>
      <c r="ENG23" s="55"/>
      <c r="ENH23" s="55"/>
      <c r="ENI23" s="55"/>
      <c r="ENJ23" s="55"/>
      <c r="ENK23" s="55"/>
      <c r="ENL23" s="55"/>
      <c r="ENM23" s="55"/>
      <c r="ENN23" s="55"/>
      <c r="ENO23" s="55"/>
      <c r="ENP23" s="55"/>
      <c r="ENQ23" s="55"/>
      <c r="ENR23" s="55"/>
      <c r="ENS23" s="55"/>
      <c r="ENT23" s="55"/>
      <c r="ENU23" s="55"/>
      <c r="ENV23" s="55"/>
      <c r="ENW23" s="55"/>
      <c r="ENX23" s="55"/>
      <c r="ENY23" s="55"/>
      <c r="ENZ23" s="55"/>
      <c r="EOA23" s="55"/>
      <c r="EOB23" s="55"/>
      <c r="EOC23" s="55"/>
      <c r="EOD23" s="55"/>
      <c r="EOE23" s="55"/>
      <c r="EOF23" s="55"/>
      <c r="EOG23" s="55"/>
      <c r="EOH23" s="55"/>
      <c r="EOI23" s="55"/>
      <c r="EOJ23" s="55"/>
      <c r="EOK23" s="55"/>
      <c r="EOL23" s="55"/>
      <c r="EOM23" s="55"/>
      <c r="EON23" s="55"/>
      <c r="EOO23" s="55"/>
      <c r="EOP23" s="55"/>
      <c r="EOQ23" s="55"/>
      <c r="EOR23" s="55"/>
      <c r="EOS23" s="55"/>
      <c r="EOT23" s="55"/>
      <c r="EOU23" s="55"/>
      <c r="EOV23" s="55"/>
      <c r="EOW23" s="55"/>
      <c r="EOX23" s="55"/>
      <c r="EOY23" s="55"/>
      <c r="EOZ23" s="55"/>
      <c r="EPA23" s="55"/>
      <c r="EPB23" s="55"/>
      <c r="EPC23" s="55"/>
      <c r="EPD23" s="55"/>
      <c r="EPE23" s="55"/>
      <c r="EPF23" s="55"/>
      <c r="EPG23" s="55"/>
      <c r="EPH23" s="55"/>
      <c r="EPI23" s="55"/>
      <c r="EPJ23" s="55"/>
      <c r="EPK23" s="55"/>
      <c r="EPL23" s="55"/>
      <c r="EPM23" s="55"/>
      <c r="EPN23" s="55"/>
      <c r="EPO23" s="55"/>
      <c r="EPP23" s="55"/>
      <c r="EPQ23" s="55"/>
      <c r="EPR23" s="55"/>
      <c r="EPS23" s="55"/>
      <c r="EPT23" s="55"/>
      <c r="EPU23" s="55"/>
      <c r="EPV23" s="55"/>
      <c r="EPW23" s="55"/>
      <c r="EPX23" s="55"/>
      <c r="EPY23" s="55"/>
      <c r="EPZ23" s="55"/>
      <c r="EQA23" s="55"/>
      <c r="EQB23" s="55"/>
      <c r="EQC23" s="55"/>
      <c r="EQD23" s="55"/>
      <c r="EQE23" s="55"/>
      <c r="EQF23" s="55"/>
      <c r="EQG23" s="55"/>
      <c r="EQH23" s="55"/>
      <c r="EQI23" s="55"/>
      <c r="EQJ23" s="55"/>
      <c r="EQK23" s="55"/>
      <c r="EQL23" s="55"/>
      <c r="EQM23" s="55"/>
      <c r="EQN23" s="55"/>
      <c r="EQO23" s="55"/>
      <c r="EQP23" s="55"/>
      <c r="EQQ23" s="55"/>
      <c r="EQR23" s="55"/>
      <c r="EQS23" s="55"/>
      <c r="EQT23" s="55"/>
      <c r="EQU23" s="55"/>
      <c r="EQV23" s="55"/>
      <c r="EQW23" s="55"/>
      <c r="EQX23" s="55"/>
      <c r="EQY23" s="55"/>
      <c r="EQZ23" s="55"/>
      <c r="ERA23" s="55"/>
      <c r="ERB23" s="55"/>
      <c r="ERC23" s="55"/>
      <c r="ERD23" s="55"/>
      <c r="ERE23" s="55"/>
      <c r="ERF23" s="55"/>
      <c r="ERG23" s="55"/>
      <c r="ERH23" s="55"/>
      <c r="ERI23" s="55"/>
      <c r="ERJ23" s="55"/>
      <c r="ERK23" s="55"/>
      <c r="ERL23" s="55"/>
      <c r="ERM23" s="55"/>
      <c r="ERN23" s="55"/>
      <c r="ERO23" s="55"/>
      <c r="ERP23" s="55"/>
      <c r="ERQ23" s="55"/>
      <c r="ERR23" s="55"/>
      <c r="ERS23" s="55"/>
      <c r="ERT23" s="55"/>
      <c r="ERU23" s="55"/>
      <c r="ERV23" s="55"/>
      <c r="ERW23" s="55"/>
      <c r="ERX23" s="55"/>
      <c r="ERY23" s="55"/>
      <c r="ERZ23" s="55"/>
      <c r="ESA23" s="55"/>
      <c r="ESB23" s="55"/>
      <c r="ESC23" s="55"/>
      <c r="ESD23" s="55"/>
      <c r="ESE23" s="55"/>
      <c r="ESF23" s="55"/>
      <c r="ESG23" s="55"/>
      <c r="ESH23" s="55"/>
      <c r="ESI23" s="55"/>
      <c r="ESJ23" s="55"/>
      <c r="ESK23" s="55"/>
      <c r="ESL23" s="55"/>
      <c r="ESM23" s="55"/>
      <c r="ESN23" s="55"/>
      <c r="ESO23" s="55"/>
      <c r="ESP23" s="55"/>
      <c r="ESQ23" s="55"/>
      <c r="ESR23" s="55"/>
      <c r="ESS23" s="55"/>
      <c r="EST23" s="55"/>
      <c r="ESU23" s="55"/>
      <c r="ESV23" s="55"/>
      <c r="ESW23" s="55"/>
      <c r="ESX23" s="55"/>
      <c r="ESY23" s="55"/>
      <c r="ESZ23" s="55"/>
      <c r="ETA23" s="55"/>
      <c r="ETB23" s="55"/>
      <c r="ETC23" s="55"/>
      <c r="ETD23" s="55"/>
      <c r="ETE23" s="55"/>
      <c r="ETF23" s="55"/>
      <c r="ETG23" s="55"/>
      <c r="ETH23" s="55"/>
      <c r="ETI23" s="55"/>
      <c r="ETJ23" s="55"/>
      <c r="ETK23" s="55"/>
      <c r="ETL23" s="55"/>
      <c r="ETM23" s="55"/>
      <c r="ETN23" s="55"/>
      <c r="ETO23" s="55"/>
      <c r="ETP23" s="55"/>
      <c r="ETQ23" s="55"/>
      <c r="ETR23" s="55"/>
      <c r="ETS23" s="55"/>
      <c r="ETT23" s="55"/>
      <c r="ETU23" s="55"/>
      <c r="ETV23" s="55"/>
      <c r="ETW23" s="55"/>
      <c r="ETX23" s="55"/>
      <c r="ETY23" s="55"/>
      <c r="ETZ23" s="55"/>
      <c r="EUA23" s="55"/>
      <c r="EUB23" s="55"/>
      <c r="EUC23" s="55"/>
      <c r="EUD23" s="55"/>
      <c r="EUE23" s="55"/>
      <c r="EUF23" s="55"/>
      <c r="EUG23" s="55"/>
      <c r="EUH23" s="55"/>
      <c r="EUI23" s="55"/>
      <c r="EUJ23" s="55"/>
      <c r="EUK23" s="55"/>
      <c r="EUL23" s="55"/>
      <c r="EUM23" s="55"/>
      <c r="EUN23" s="55"/>
      <c r="EUO23" s="55"/>
      <c r="EUP23" s="55"/>
      <c r="EUQ23" s="55"/>
      <c r="EUR23" s="55"/>
      <c r="EUS23" s="55"/>
      <c r="EUT23" s="55"/>
      <c r="EUU23" s="55"/>
      <c r="EUV23" s="55"/>
      <c r="EUW23" s="55"/>
      <c r="EUX23" s="55"/>
      <c r="EUY23" s="55"/>
      <c r="EUZ23" s="55"/>
      <c r="EVA23" s="55"/>
      <c r="EVB23" s="55"/>
      <c r="EVC23" s="55"/>
      <c r="EVD23" s="55"/>
      <c r="EVE23" s="55"/>
      <c r="EVF23" s="55"/>
      <c r="EVG23" s="55"/>
      <c r="EVH23" s="55"/>
      <c r="EVI23" s="55"/>
      <c r="EVJ23" s="55"/>
      <c r="EVK23" s="55"/>
      <c r="EVL23" s="55"/>
      <c r="EVM23" s="55"/>
      <c r="EVN23" s="55"/>
      <c r="EVO23" s="55"/>
      <c r="EVP23" s="55"/>
      <c r="EVQ23" s="55"/>
      <c r="EVR23" s="55"/>
      <c r="EVS23" s="55"/>
      <c r="EVT23" s="55"/>
      <c r="EVU23" s="55"/>
      <c r="EVV23" s="55"/>
      <c r="EVW23" s="55"/>
      <c r="EVX23" s="55"/>
      <c r="EVY23" s="55"/>
      <c r="EVZ23" s="55"/>
      <c r="EWA23" s="55"/>
      <c r="EWB23" s="55"/>
      <c r="EWC23" s="55"/>
      <c r="EWD23" s="55"/>
      <c r="EWE23" s="55"/>
      <c r="EWF23" s="55"/>
      <c r="EWG23" s="55"/>
      <c r="EWH23" s="55"/>
      <c r="EWI23" s="55"/>
      <c r="EWJ23" s="55"/>
      <c r="EWK23" s="55"/>
      <c r="EWL23" s="55"/>
      <c r="EWM23" s="55"/>
      <c r="EWN23" s="55"/>
      <c r="EWO23" s="55"/>
      <c r="EWP23" s="55"/>
      <c r="EWQ23" s="55"/>
      <c r="EWR23" s="55"/>
      <c r="EWS23" s="55"/>
      <c r="EWT23" s="55"/>
      <c r="EWU23" s="55"/>
      <c r="EWV23" s="55"/>
      <c r="EWW23" s="55"/>
      <c r="EWX23" s="55"/>
      <c r="EWY23" s="55"/>
      <c r="EWZ23" s="55"/>
      <c r="EXA23" s="55"/>
      <c r="EXB23" s="55"/>
      <c r="EXC23" s="55"/>
      <c r="EXD23" s="55"/>
      <c r="EXE23" s="55"/>
      <c r="EXF23" s="55"/>
      <c r="EXG23" s="55"/>
      <c r="EXH23" s="55"/>
      <c r="EXI23" s="55"/>
      <c r="EXJ23" s="55"/>
      <c r="EXK23" s="55"/>
      <c r="EXL23" s="55"/>
      <c r="EXM23" s="55"/>
      <c r="EXN23" s="55"/>
      <c r="EXO23" s="55"/>
      <c r="EXP23" s="55"/>
      <c r="EXQ23" s="55"/>
      <c r="EXR23" s="55"/>
      <c r="EXS23" s="55"/>
      <c r="EXT23" s="55"/>
      <c r="EXU23" s="55"/>
      <c r="EXV23" s="55"/>
      <c r="EXW23" s="55"/>
      <c r="EXX23" s="55"/>
      <c r="EXY23" s="55"/>
      <c r="EXZ23" s="55"/>
      <c r="EYA23" s="55"/>
      <c r="EYB23" s="55"/>
      <c r="EYC23" s="55"/>
      <c r="EYD23" s="55"/>
      <c r="EYE23" s="55"/>
      <c r="EYF23" s="55"/>
      <c r="EYG23" s="55"/>
      <c r="EYH23" s="55"/>
      <c r="EYI23" s="55"/>
      <c r="EYJ23" s="55"/>
      <c r="EYK23" s="55"/>
      <c r="EYL23" s="55"/>
      <c r="EYM23" s="55"/>
      <c r="EYN23" s="55"/>
      <c r="EYO23" s="55"/>
      <c r="EYP23" s="55"/>
      <c r="EYQ23" s="55"/>
      <c r="EYR23" s="55"/>
      <c r="EYS23" s="55"/>
      <c r="EYT23" s="55"/>
      <c r="EYU23" s="55"/>
      <c r="EYV23" s="55"/>
      <c r="EYW23" s="55"/>
      <c r="EYX23" s="55"/>
      <c r="EYY23" s="55"/>
      <c r="EYZ23" s="55"/>
      <c r="EZA23" s="55"/>
      <c r="EZB23" s="55"/>
      <c r="EZC23" s="55"/>
      <c r="EZD23" s="55"/>
      <c r="EZE23" s="55"/>
      <c r="EZF23" s="55"/>
      <c r="EZG23" s="55"/>
      <c r="EZH23" s="55"/>
      <c r="EZI23" s="55"/>
      <c r="EZJ23" s="55"/>
      <c r="EZK23" s="55"/>
      <c r="EZL23" s="55"/>
      <c r="EZM23" s="55"/>
      <c r="EZN23" s="55"/>
      <c r="EZO23" s="55"/>
      <c r="EZP23" s="55"/>
      <c r="EZQ23" s="55"/>
      <c r="EZR23" s="55"/>
      <c r="EZS23" s="55"/>
      <c r="EZT23" s="55"/>
      <c r="EZU23" s="55"/>
      <c r="EZV23" s="55"/>
      <c r="EZW23" s="55"/>
      <c r="EZX23" s="55"/>
      <c r="EZY23" s="55"/>
      <c r="EZZ23" s="55"/>
      <c r="FAA23" s="55"/>
      <c r="FAB23" s="55"/>
      <c r="FAC23" s="55"/>
      <c r="FAD23" s="55"/>
      <c r="FAE23" s="55"/>
      <c r="FAF23" s="55"/>
      <c r="FAG23" s="55"/>
      <c r="FAH23" s="55"/>
      <c r="FAI23" s="55"/>
      <c r="FAJ23" s="55"/>
      <c r="FAK23" s="55"/>
      <c r="FAL23" s="55"/>
      <c r="FAM23" s="55"/>
      <c r="FAN23" s="55"/>
      <c r="FAO23" s="55"/>
      <c r="FAP23" s="55"/>
      <c r="FAQ23" s="55"/>
      <c r="FAR23" s="55"/>
      <c r="FAS23" s="55"/>
      <c r="FAT23" s="55"/>
      <c r="FAU23" s="55"/>
      <c r="FAV23" s="55"/>
      <c r="FAW23" s="55"/>
      <c r="FAX23" s="55"/>
      <c r="FAY23" s="55"/>
      <c r="FAZ23" s="55"/>
      <c r="FBA23" s="55"/>
      <c r="FBB23" s="55"/>
      <c r="FBC23" s="55"/>
      <c r="FBD23" s="55"/>
      <c r="FBE23" s="55"/>
      <c r="FBF23" s="55"/>
      <c r="FBG23" s="55"/>
      <c r="FBH23" s="55"/>
      <c r="FBI23" s="55"/>
      <c r="FBJ23" s="55"/>
      <c r="FBK23" s="55"/>
      <c r="FBL23" s="55"/>
      <c r="FBM23" s="55"/>
      <c r="FBN23" s="55"/>
      <c r="FBO23" s="55"/>
      <c r="FBP23" s="55"/>
      <c r="FBQ23" s="55"/>
      <c r="FBR23" s="55"/>
      <c r="FBS23" s="55"/>
      <c r="FBT23" s="55"/>
      <c r="FBU23" s="55"/>
      <c r="FBV23" s="55"/>
      <c r="FBW23" s="55"/>
      <c r="FBX23" s="55"/>
      <c r="FBY23" s="55"/>
      <c r="FBZ23" s="55"/>
      <c r="FCA23" s="55"/>
      <c r="FCB23" s="55"/>
      <c r="FCC23" s="55"/>
      <c r="FCD23" s="55"/>
      <c r="FCE23" s="55"/>
      <c r="FCF23" s="55"/>
      <c r="FCG23" s="55"/>
      <c r="FCH23" s="55"/>
      <c r="FCI23" s="55"/>
      <c r="FCJ23" s="55"/>
      <c r="FCK23" s="55"/>
      <c r="FCL23" s="55"/>
      <c r="FCM23" s="55"/>
      <c r="FCN23" s="55"/>
      <c r="FCO23" s="55"/>
      <c r="FCP23" s="55"/>
      <c r="FCQ23" s="55"/>
      <c r="FCR23" s="55"/>
      <c r="FCS23" s="55"/>
      <c r="FCT23" s="55"/>
      <c r="FCU23" s="55"/>
      <c r="FCV23" s="55"/>
      <c r="FCW23" s="55"/>
      <c r="FCX23" s="55"/>
      <c r="FCY23" s="55"/>
      <c r="FCZ23" s="55"/>
      <c r="FDA23" s="55"/>
      <c r="FDB23" s="55"/>
      <c r="FDC23" s="55"/>
      <c r="FDD23" s="55"/>
      <c r="FDE23" s="55"/>
      <c r="FDF23" s="55"/>
      <c r="FDG23" s="55"/>
      <c r="FDH23" s="55"/>
      <c r="FDI23" s="55"/>
      <c r="FDJ23" s="55"/>
      <c r="FDK23" s="55"/>
      <c r="FDL23" s="55"/>
      <c r="FDM23" s="55"/>
      <c r="FDN23" s="55"/>
      <c r="FDO23" s="55"/>
      <c r="FDP23" s="55"/>
      <c r="FDQ23" s="55"/>
      <c r="FDR23" s="55"/>
      <c r="FDS23" s="55"/>
      <c r="FDT23" s="55"/>
      <c r="FDU23" s="55"/>
      <c r="FDV23" s="55"/>
      <c r="FDW23" s="55"/>
      <c r="FDX23" s="55"/>
      <c r="FDY23" s="55"/>
      <c r="FDZ23" s="55"/>
      <c r="FEA23" s="55"/>
      <c r="FEB23" s="55"/>
      <c r="FEC23" s="55"/>
      <c r="FED23" s="55"/>
      <c r="FEE23" s="55"/>
      <c r="FEF23" s="55"/>
      <c r="FEG23" s="55"/>
      <c r="FEH23" s="55"/>
      <c r="FEI23" s="55"/>
      <c r="FEJ23" s="55"/>
      <c r="FEK23" s="55"/>
      <c r="FEL23" s="55"/>
      <c r="FEM23" s="55"/>
      <c r="FEN23" s="55"/>
      <c r="FEO23" s="55"/>
      <c r="FEP23" s="55"/>
      <c r="FEQ23" s="55"/>
      <c r="FER23" s="55"/>
      <c r="FES23" s="55"/>
      <c r="FET23" s="55"/>
      <c r="FEU23" s="55"/>
      <c r="FEV23" s="55"/>
      <c r="FEW23" s="55"/>
      <c r="FEX23" s="55"/>
      <c r="FEY23" s="55"/>
      <c r="FEZ23" s="55"/>
      <c r="FFA23" s="55"/>
      <c r="FFB23" s="55"/>
      <c r="FFC23" s="55"/>
      <c r="FFD23" s="55"/>
      <c r="FFE23" s="55"/>
      <c r="FFF23" s="55"/>
      <c r="FFG23" s="55"/>
      <c r="FFH23" s="55"/>
      <c r="FFI23" s="55"/>
      <c r="FFJ23" s="55"/>
      <c r="FFK23" s="55"/>
      <c r="FFL23" s="55"/>
      <c r="FFM23" s="55"/>
      <c r="FFN23" s="55"/>
      <c r="FFO23" s="55"/>
      <c r="FFP23" s="55"/>
      <c r="FFQ23" s="55"/>
      <c r="FFR23" s="55"/>
      <c r="FFS23" s="55"/>
      <c r="FFT23" s="55"/>
      <c r="FFU23" s="55"/>
      <c r="FFV23" s="55"/>
      <c r="FFW23" s="55"/>
      <c r="FFX23" s="55"/>
      <c r="FFY23" s="55"/>
      <c r="FFZ23" s="55"/>
      <c r="FGA23" s="55"/>
      <c r="FGB23" s="55"/>
      <c r="FGC23" s="55"/>
      <c r="FGD23" s="55"/>
      <c r="FGE23" s="55"/>
      <c r="FGF23" s="55"/>
      <c r="FGG23" s="55"/>
      <c r="FGH23" s="55"/>
      <c r="FGI23" s="55"/>
      <c r="FGJ23" s="55"/>
      <c r="FGK23" s="55"/>
      <c r="FGL23" s="55"/>
      <c r="FGM23" s="55"/>
      <c r="FGN23" s="55"/>
      <c r="FGO23" s="55"/>
      <c r="FGP23" s="55"/>
      <c r="FGQ23" s="55"/>
      <c r="FGR23" s="55"/>
      <c r="FGS23" s="55"/>
      <c r="FGT23" s="55"/>
      <c r="FGU23" s="55"/>
      <c r="FGV23" s="55"/>
      <c r="FGW23" s="55"/>
      <c r="FGX23" s="55"/>
      <c r="FGY23" s="55"/>
      <c r="FGZ23" s="55"/>
      <c r="FHA23" s="55"/>
      <c r="FHB23" s="55"/>
      <c r="FHC23" s="55"/>
      <c r="FHD23" s="55"/>
      <c r="FHE23" s="55"/>
      <c r="FHF23" s="55"/>
      <c r="FHG23" s="55"/>
      <c r="FHH23" s="55"/>
      <c r="FHI23" s="55"/>
      <c r="FHJ23" s="55"/>
      <c r="FHK23" s="55"/>
      <c r="FHL23" s="55"/>
      <c r="FHM23" s="55"/>
      <c r="FHN23" s="55"/>
      <c r="FHO23" s="55"/>
      <c r="FHP23" s="55"/>
      <c r="FHQ23" s="55"/>
      <c r="FHR23" s="55"/>
      <c r="FHS23" s="55"/>
      <c r="FHT23" s="55"/>
      <c r="FHU23" s="55"/>
      <c r="FHV23" s="55"/>
      <c r="FHW23" s="55"/>
      <c r="FHX23" s="55"/>
      <c r="FHY23" s="55"/>
      <c r="FHZ23" s="55"/>
      <c r="FIA23" s="55"/>
      <c r="FIB23" s="55"/>
      <c r="FIC23" s="55"/>
      <c r="FID23" s="55"/>
      <c r="FIE23" s="55"/>
      <c r="FIF23" s="55"/>
      <c r="FIG23" s="55"/>
      <c r="FIH23" s="55"/>
      <c r="FII23" s="55"/>
      <c r="FIJ23" s="55"/>
      <c r="FIK23" s="55"/>
      <c r="FIL23" s="55"/>
      <c r="FIM23" s="55"/>
      <c r="FIN23" s="55"/>
      <c r="FIO23" s="55"/>
      <c r="FIP23" s="55"/>
      <c r="FIQ23" s="55"/>
      <c r="FIR23" s="55"/>
      <c r="FIS23" s="55"/>
      <c r="FIT23" s="55"/>
      <c r="FIU23" s="55"/>
      <c r="FIV23" s="55"/>
      <c r="FIW23" s="55"/>
      <c r="FIX23" s="55"/>
      <c r="FIY23" s="55"/>
      <c r="FIZ23" s="55"/>
      <c r="FJA23" s="55"/>
      <c r="FJB23" s="55"/>
      <c r="FJC23" s="55"/>
      <c r="FJD23" s="55"/>
      <c r="FJE23" s="55"/>
      <c r="FJF23" s="55"/>
      <c r="FJG23" s="55"/>
      <c r="FJH23" s="55"/>
      <c r="FJI23" s="55"/>
      <c r="FJJ23" s="55"/>
      <c r="FJK23" s="55"/>
      <c r="FJL23" s="55"/>
      <c r="FJM23" s="55"/>
      <c r="FJN23" s="55"/>
      <c r="FJO23" s="55"/>
      <c r="FJP23" s="55"/>
      <c r="FJQ23" s="55"/>
      <c r="FJR23" s="55"/>
      <c r="FJS23" s="55"/>
      <c r="FJT23" s="55"/>
      <c r="FJU23" s="55"/>
      <c r="FJV23" s="55"/>
      <c r="FJW23" s="55"/>
      <c r="FJX23" s="55"/>
      <c r="FJY23" s="55"/>
      <c r="FJZ23" s="55"/>
      <c r="FKA23" s="55"/>
      <c r="FKB23" s="55"/>
      <c r="FKC23" s="55"/>
      <c r="FKD23" s="55"/>
      <c r="FKE23" s="55"/>
      <c r="FKF23" s="55"/>
      <c r="FKG23" s="55"/>
      <c r="FKH23" s="55"/>
      <c r="FKI23" s="55"/>
      <c r="FKJ23" s="55"/>
      <c r="FKK23" s="55"/>
      <c r="FKL23" s="55"/>
      <c r="FKM23" s="55"/>
      <c r="FKN23" s="55"/>
      <c r="FKO23" s="55"/>
      <c r="FKP23" s="55"/>
      <c r="FKQ23" s="55"/>
      <c r="FKR23" s="55"/>
      <c r="FKS23" s="55"/>
      <c r="FKT23" s="55"/>
      <c r="FKU23" s="55"/>
      <c r="FKV23" s="55"/>
      <c r="FKW23" s="55"/>
      <c r="FKX23" s="55"/>
      <c r="FKY23" s="55"/>
      <c r="FKZ23" s="55"/>
      <c r="FLA23" s="55"/>
      <c r="FLB23" s="55"/>
      <c r="FLC23" s="55"/>
      <c r="FLD23" s="55"/>
      <c r="FLE23" s="55"/>
      <c r="FLF23" s="55"/>
      <c r="FLG23" s="55"/>
      <c r="FLH23" s="55"/>
      <c r="FLI23" s="55"/>
      <c r="FLJ23" s="55"/>
      <c r="FLK23" s="55"/>
      <c r="FLL23" s="55"/>
      <c r="FLM23" s="55"/>
      <c r="FLN23" s="55"/>
      <c r="FLO23" s="55"/>
      <c r="FLP23" s="55"/>
      <c r="FLQ23" s="55"/>
      <c r="FLR23" s="55"/>
      <c r="FLS23" s="55"/>
      <c r="FLT23" s="55"/>
      <c r="FLU23" s="55"/>
      <c r="FLV23" s="55"/>
      <c r="FLW23" s="55"/>
      <c r="FLX23" s="55"/>
      <c r="FLY23" s="55"/>
      <c r="FLZ23" s="55"/>
      <c r="FMA23" s="55"/>
      <c r="FMB23" s="55"/>
      <c r="FMC23" s="55"/>
      <c r="FMD23" s="55"/>
      <c r="FME23" s="55"/>
      <c r="FMF23" s="55"/>
      <c r="FMG23" s="55"/>
      <c r="FMH23" s="55"/>
      <c r="FMI23" s="55"/>
      <c r="FMJ23" s="55"/>
      <c r="FMK23" s="55"/>
      <c r="FML23" s="55"/>
      <c r="FMM23" s="55"/>
      <c r="FMN23" s="55"/>
      <c r="FMO23" s="55"/>
      <c r="FMP23" s="55"/>
      <c r="FMQ23" s="55"/>
      <c r="FMR23" s="55"/>
      <c r="FMS23" s="55"/>
      <c r="FMT23" s="55"/>
      <c r="FMU23" s="55"/>
      <c r="FMV23" s="55"/>
      <c r="FMW23" s="55"/>
      <c r="FMX23" s="55"/>
      <c r="FMY23" s="55"/>
      <c r="FMZ23" s="55"/>
      <c r="FNA23" s="55"/>
      <c r="FNB23" s="55"/>
      <c r="FNC23" s="55"/>
      <c r="FND23" s="55"/>
      <c r="FNE23" s="55"/>
      <c r="FNF23" s="55"/>
      <c r="FNG23" s="55"/>
      <c r="FNH23" s="55"/>
      <c r="FNI23" s="55"/>
      <c r="FNJ23" s="55"/>
      <c r="FNK23" s="55"/>
      <c r="FNL23" s="55"/>
      <c r="FNM23" s="55"/>
      <c r="FNN23" s="55"/>
      <c r="FNO23" s="55"/>
      <c r="FNP23" s="55"/>
      <c r="FNQ23" s="55"/>
      <c r="FNR23" s="55"/>
      <c r="FNS23" s="55"/>
      <c r="FNT23" s="55"/>
      <c r="FNU23" s="55"/>
      <c r="FNV23" s="55"/>
      <c r="FNW23" s="55"/>
      <c r="FNX23" s="55"/>
      <c r="FNY23" s="55"/>
      <c r="FNZ23" s="55"/>
      <c r="FOA23" s="55"/>
      <c r="FOB23" s="55"/>
      <c r="FOC23" s="55"/>
      <c r="FOD23" s="55"/>
      <c r="FOE23" s="55"/>
      <c r="FOF23" s="55"/>
      <c r="FOG23" s="55"/>
      <c r="FOH23" s="55"/>
      <c r="FOI23" s="55"/>
      <c r="FOJ23" s="55"/>
      <c r="FOK23" s="55"/>
      <c r="FOL23" s="55"/>
      <c r="FOM23" s="55"/>
      <c r="FON23" s="55"/>
      <c r="FOO23" s="55"/>
      <c r="FOP23" s="55"/>
      <c r="FOQ23" s="55"/>
      <c r="FOR23" s="55"/>
      <c r="FOS23" s="55"/>
      <c r="FOT23" s="55"/>
      <c r="FOU23" s="55"/>
      <c r="FOV23" s="55"/>
      <c r="FOW23" s="55"/>
      <c r="FOX23" s="55"/>
      <c r="FOY23" s="55"/>
      <c r="FOZ23" s="55"/>
      <c r="FPA23" s="55"/>
      <c r="FPB23" s="55"/>
      <c r="FPC23" s="55"/>
      <c r="FPD23" s="55"/>
      <c r="FPE23" s="55"/>
      <c r="FPF23" s="55"/>
      <c r="FPG23" s="55"/>
      <c r="FPH23" s="55"/>
      <c r="FPI23" s="55"/>
      <c r="FPJ23" s="55"/>
      <c r="FPK23" s="55"/>
      <c r="FPL23" s="55"/>
      <c r="FPM23" s="55"/>
      <c r="FPN23" s="55"/>
      <c r="FPO23" s="55"/>
      <c r="FPP23" s="55"/>
      <c r="FPQ23" s="55"/>
      <c r="FPR23" s="55"/>
      <c r="FPS23" s="55"/>
      <c r="FPT23" s="55"/>
      <c r="FPU23" s="55"/>
      <c r="FPV23" s="55"/>
      <c r="FPW23" s="55"/>
      <c r="FPX23" s="55"/>
      <c r="FPY23" s="55"/>
      <c r="FPZ23" s="55"/>
      <c r="FQA23" s="55"/>
      <c r="FQB23" s="55"/>
      <c r="FQC23" s="55"/>
      <c r="FQD23" s="55"/>
      <c r="FQE23" s="55"/>
      <c r="FQF23" s="55"/>
      <c r="FQG23" s="55"/>
      <c r="FQH23" s="55"/>
      <c r="FQI23" s="55"/>
      <c r="FQJ23" s="55"/>
      <c r="FQK23" s="55"/>
      <c r="FQL23" s="55"/>
      <c r="FQM23" s="55"/>
      <c r="FQN23" s="55"/>
      <c r="FQO23" s="55"/>
      <c r="FQP23" s="55"/>
      <c r="FQQ23" s="55"/>
      <c r="FQR23" s="55"/>
      <c r="FQS23" s="55"/>
      <c r="FQT23" s="55"/>
      <c r="FQU23" s="55"/>
      <c r="FQV23" s="55"/>
      <c r="FQW23" s="55"/>
      <c r="FQX23" s="55"/>
      <c r="FQY23" s="55"/>
      <c r="FQZ23" s="55"/>
      <c r="FRA23" s="55"/>
      <c r="FRB23" s="55"/>
      <c r="FRC23" s="55"/>
      <c r="FRD23" s="55"/>
      <c r="FRE23" s="55"/>
      <c r="FRF23" s="55"/>
      <c r="FRG23" s="55"/>
      <c r="FRH23" s="55"/>
      <c r="FRI23" s="55"/>
      <c r="FRJ23" s="55"/>
      <c r="FRK23" s="55"/>
      <c r="FRL23" s="55"/>
      <c r="FRM23" s="55"/>
      <c r="FRN23" s="55"/>
      <c r="FRO23" s="55"/>
      <c r="FRP23" s="55"/>
      <c r="FRQ23" s="55"/>
      <c r="FRR23" s="55"/>
      <c r="FRS23" s="55"/>
      <c r="FRT23" s="55"/>
      <c r="FRU23" s="55"/>
      <c r="FRV23" s="55"/>
      <c r="FRW23" s="55"/>
      <c r="FRX23" s="55"/>
      <c r="FRY23" s="55"/>
      <c r="FRZ23" s="55"/>
      <c r="FSA23" s="55"/>
      <c r="FSB23" s="55"/>
      <c r="FSC23" s="55"/>
      <c r="FSD23" s="55"/>
      <c r="FSE23" s="55"/>
      <c r="FSF23" s="55"/>
      <c r="FSG23" s="55"/>
      <c r="FSH23" s="55"/>
      <c r="FSI23" s="55"/>
      <c r="FSJ23" s="55"/>
      <c r="FSK23" s="55"/>
      <c r="FSL23" s="55"/>
      <c r="FSM23" s="55"/>
      <c r="FSN23" s="55"/>
      <c r="FSO23" s="55"/>
      <c r="FSP23" s="55"/>
      <c r="FSQ23" s="55"/>
      <c r="FSR23" s="55"/>
      <c r="FSS23" s="55"/>
      <c r="FST23" s="55"/>
      <c r="FSU23" s="55"/>
      <c r="FSV23" s="55"/>
      <c r="FSW23" s="55"/>
      <c r="FSX23" s="55"/>
      <c r="FSY23" s="55"/>
      <c r="FSZ23" s="55"/>
      <c r="FTA23" s="55"/>
      <c r="FTB23" s="55"/>
      <c r="FTC23" s="55"/>
      <c r="FTD23" s="55"/>
      <c r="FTE23" s="55"/>
      <c r="FTF23" s="55"/>
      <c r="FTG23" s="55"/>
      <c r="FTH23" s="55"/>
      <c r="FTI23" s="55"/>
      <c r="FTJ23" s="55"/>
      <c r="FTK23" s="55"/>
      <c r="FTL23" s="55"/>
      <c r="FTM23" s="55"/>
      <c r="FTN23" s="55"/>
      <c r="FTO23" s="55"/>
      <c r="FTP23" s="55"/>
      <c r="FTQ23" s="55"/>
      <c r="FTR23" s="55"/>
      <c r="FTS23" s="55"/>
      <c r="FTT23" s="55"/>
      <c r="FTU23" s="55"/>
      <c r="FTV23" s="55"/>
      <c r="FTW23" s="55"/>
      <c r="FTX23" s="55"/>
      <c r="FTY23" s="55"/>
      <c r="FTZ23" s="55"/>
      <c r="FUA23" s="55"/>
      <c r="FUB23" s="55"/>
      <c r="FUC23" s="55"/>
      <c r="FUD23" s="55"/>
      <c r="FUE23" s="55"/>
      <c r="FUF23" s="55"/>
      <c r="FUG23" s="55"/>
      <c r="FUH23" s="55"/>
      <c r="FUI23" s="55"/>
      <c r="FUJ23" s="55"/>
      <c r="FUK23" s="55"/>
      <c r="FUL23" s="55"/>
      <c r="FUM23" s="55"/>
      <c r="FUN23" s="55"/>
      <c r="FUO23" s="55"/>
      <c r="FUP23" s="55"/>
      <c r="FUQ23" s="55"/>
      <c r="FUR23" s="55"/>
      <c r="FUS23" s="55"/>
      <c r="FUT23" s="55"/>
      <c r="FUU23" s="55"/>
      <c r="FUV23" s="55"/>
      <c r="FUW23" s="55"/>
      <c r="FUX23" s="55"/>
      <c r="FUY23" s="55"/>
      <c r="FUZ23" s="55"/>
      <c r="FVA23" s="55"/>
      <c r="FVB23" s="55"/>
      <c r="FVC23" s="55"/>
      <c r="FVD23" s="55"/>
      <c r="FVE23" s="55"/>
      <c r="FVF23" s="55"/>
      <c r="FVG23" s="55"/>
      <c r="FVH23" s="55"/>
      <c r="FVI23" s="55"/>
      <c r="FVJ23" s="55"/>
      <c r="FVK23" s="55"/>
      <c r="FVL23" s="55"/>
      <c r="FVM23" s="55"/>
      <c r="FVN23" s="55"/>
      <c r="FVO23" s="55"/>
      <c r="FVP23" s="55"/>
      <c r="FVQ23" s="55"/>
      <c r="FVR23" s="55"/>
      <c r="FVS23" s="55"/>
      <c r="FVT23" s="55"/>
      <c r="FVU23" s="55"/>
      <c r="FVV23" s="55"/>
      <c r="FVW23" s="55"/>
      <c r="FVX23" s="55"/>
      <c r="FVY23" s="55"/>
      <c r="FVZ23" s="55"/>
      <c r="FWA23" s="55"/>
      <c r="FWB23" s="55"/>
      <c r="FWC23" s="55"/>
      <c r="FWD23" s="55"/>
      <c r="FWE23" s="55"/>
      <c r="FWF23" s="55"/>
      <c r="FWG23" s="55"/>
      <c r="FWH23" s="55"/>
      <c r="FWI23" s="55"/>
      <c r="FWJ23" s="55"/>
      <c r="FWK23" s="55"/>
      <c r="FWL23" s="55"/>
      <c r="FWM23" s="55"/>
      <c r="FWN23" s="55"/>
      <c r="FWO23" s="55"/>
      <c r="FWP23" s="55"/>
      <c r="FWQ23" s="55"/>
      <c r="FWR23" s="55"/>
      <c r="FWS23" s="55"/>
      <c r="FWT23" s="55"/>
      <c r="FWU23" s="55"/>
      <c r="FWV23" s="55"/>
      <c r="FWW23" s="55"/>
      <c r="FWX23" s="55"/>
      <c r="FWY23" s="55"/>
      <c r="FWZ23" s="55"/>
      <c r="FXA23" s="55"/>
      <c r="FXB23" s="55"/>
      <c r="FXC23" s="55"/>
      <c r="FXD23" s="55"/>
      <c r="FXE23" s="55"/>
      <c r="FXF23" s="55"/>
      <c r="FXG23" s="55"/>
      <c r="FXH23" s="55"/>
      <c r="FXI23" s="55"/>
      <c r="FXJ23" s="55"/>
      <c r="FXK23" s="55"/>
      <c r="FXL23" s="55"/>
      <c r="FXM23" s="55"/>
      <c r="FXN23" s="55"/>
      <c r="FXO23" s="55"/>
      <c r="FXP23" s="55"/>
      <c r="FXQ23" s="55"/>
      <c r="FXR23" s="55"/>
      <c r="FXS23" s="55"/>
      <c r="FXT23" s="55"/>
      <c r="FXU23" s="55"/>
      <c r="FXV23" s="55"/>
      <c r="FXW23" s="55"/>
      <c r="FXX23" s="55"/>
      <c r="FXY23" s="55"/>
      <c r="FXZ23" s="55"/>
      <c r="FYA23" s="55"/>
      <c r="FYB23" s="55"/>
      <c r="FYC23" s="55"/>
      <c r="FYD23" s="55"/>
      <c r="FYE23" s="55"/>
      <c r="FYF23" s="55"/>
      <c r="FYG23" s="55"/>
      <c r="FYH23" s="55"/>
      <c r="FYI23" s="55"/>
      <c r="FYJ23" s="55"/>
      <c r="FYK23" s="55"/>
      <c r="FYL23" s="55"/>
      <c r="FYM23" s="55"/>
      <c r="FYN23" s="55"/>
      <c r="FYO23" s="55"/>
      <c r="FYP23" s="55"/>
      <c r="FYQ23" s="55"/>
      <c r="FYR23" s="55"/>
      <c r="FYS23" s="55"/>
      <c r="FYT23" s="55"/>
      <c r="FYU23" s="55"/>
      <c r="FYV23" s="55"/>
      <c r="FYW23" s="55"/>
      <c r="FYX23" s="55"/>
      <c r="FYY23" s="55"/>
      <c r="FYZ23" s="55"/>
      <c r="FZA23" s="55"/>
      <c r="FZB23" s="55"/>
      <c r="FZC23" s="55"/>
      <c r="FZD23" s="55"/>
      <c r="FZE23" s="55"/>
      <c r="FZF23" s="55"/>
      <c r="FZG23" s="55"/>
      <c r="FZH23" s="55"/>
      <c r="FZI23" s="55"/>
      <c r="FZJ23" s="55"/>
      <c r="FZK23" s="55"/>
      <c r="FZL23" s="55"/>
      <c r="FZM23" s="55"/>
      <c r="FZN23" s="55"/>
      <c r="FZO23" s="55"/>
      <c r="FZP23" s="55"/>
      <c r="FZQ23" s="55"/>
      <c r="FZR23" s="55"/>
      <c r="FZS23" s="55"/>
      <c r="FZT23" s="55"/>
      <c r="FZU23" s="55"/>
      <c r="FZV23" s="55"/>
      <c r="FZW23" s="55"/>
      <c r="FZX23" s="55"/>
      <c r="FZY23" s="55"/>
      <c r="FZZ23" s="55"/>
      <c r="GAA23" s="55"/>
      <c r="GAB23" s="55"/>
      <c r="GAC23" s="55"/>
      <c r="GAD23" s="55"/>
      <c r="GAE23" s="55"/>
      <c r="GAF23" s="55"/>
      <c r="GAG23" s="55"/>
      <c r="GAH23" s="55"/>
      <c r="GAI23" s="55"/>
      <c r="GAJ23" s="55"/>
      <c r="GAK23" s="55"/>
      <c r="GAL23" s="55"/>
      <c r="GAM23" s="55"/>
      <c r="GAN23" s="55"/>
      <c r="GAO23" s="55"/>
      <c r="GAP23" s="55"/>
      <c r="GAQ23" s="55"/>
      <c r="GAR23" s="55"/>
      <c r="GAS23" s="55"/>
      <c r="GAT23" s="55"/>
      <c r="GAU23" s="55"/>
      <c r="GAV23" s="55"/>
      <c r="GAW23" s="55"/>
      <c r="GAX23" s="55"/>
      <c r="GAY23" s="55"/>
      <c r="GAZ23" s="55"/>
      <c r="GBA23" s="55"/>
      <c r="GBB23" s="55"/>
      <c r="GBC23" s="55"/>
      <c r="GBD23" s="55"/>
      <c r="GBE23" s="55"/>
      <c r="GBF23" s="55"/>
      <c r="GBG23" s="55"/>
      <c r="GBH23" s="55"/>
      <c r="GBI23" s="55"/>
      <c r="GBJ23" s="55"/>
      <c r="GBK23" s="55"/>
      <c r="GBL23" s="55"/>
      <c r="GBM23" s="55"/>
      <c r="GBN23" s="55"/>
      <c r="GBO23" s="55"/>
      <c r="GBP23" s="55"/>
      <c r="GBQ23" s="55"/>
      <c r="GBR23" s="55"/>
      <c r="GBS23" s="55"/>
      <c r="GBT23" s="55"/>
      <c r="GBU23" s="55"/>
      <c r="GBV23" s="55"/>
      <c r="GBW23" s="55"/>
      <c r="GBX23" s="55"/>
      <c r="GBY23" s="55"/>
      <c r="GBZ23" s="55"/>
      <c r="GCA23" s="55"/>
      <c r="GCB23" s="55"/>
      <c r="GCC23" s="55"/>
      <c r="GCD23" s="55"/>
      <c r="GCE23" s="55"/>
      <c r="GCF23" s="55"/>
      <c r="GCG23" s="55"/>
      <c r="GCH23" s="55"/>
      <c r="GCI23" s="55"/>
      <c r="GCJ23" s="55"/>
      <c r="GCK23" s="55"/>
      <c r="GCL23" s="55"/>
      <c r="GCM23" s="55"/>
      <c r="GCN23" s="55"/>
      <c r="GCO23" s="55"/>
      <c r="GCP23" s="55"/>
      <c r="GCQ23" s="55"/>
      <c r="GCR23" s="55"/>
      <c r="GCS23" s="55"/>
      <c r="GCT23" s="55"/>
      <c r="GCU23" s="55"/>
      <c r="GCV23" s="55"/>
      <c r="GCW23" s="55"/>
      <c r="GCX23" s="55"/>
      <c r="GCY23" s="55"/>
      <c r="GCZ23" s="55"/>
      <c r="GDA23" s="55"/>
      <c r="GDB23" s="55"/>
      <c r="GDC23" s="55"/>
      <c r="GDD23" s="55"/>
      <c r="GDE23" s="55"/>
      <c r="GDF23" s="55"/>
      <c r="GDG23" s="55"/>
      <c r="GDH23" s="55"/>
      <c r="GDI23" s="55"/>
      <c r="GDJ23" s="55"/>
      <c r="GDK23" s="55"/>
      <c r="GDL23" s="55"/>
      <c r="GDM23" s="55"/>
      <c r="GDN23" s="55"/>
      <c r="GDO23" s="55"/>
      <c r="GDP23" s="55"/>
      <c r="GDQ23" s="55"/>
      <c r="GDR23" s="55"/>
      <c r="GDS23" s="55"/>
      <c r="GDT23" s="55"/>
      <c r="GDU23" s="55"/>
      <c r="GDV23" s="55"/>
      <c r="GDW23" s="55"/>
      <c r="GDX23" s="55"/>
      <c r="GDY23" s="55"/>
      <c r="GDZ23" s="55"/>
      <c r="GEA23" s="55"/>
      <c r="GEB23" s="55"/>
      <c r="GEC23" s="55"/>
      <c r="GED23" s="55"/>
      <c r="GEE23" s="55"/>
      <c r="GEF23" s="55"/>
      <c r="GEG23" s="55"/>
      <c r="GEH23" s="55"/>
      <c r="GEI23" s="55"/>
      <c r="GEJ23" s="55"/>
      <c r="GEK23" s="55"/>
      <c r="GEL23" s="55"/>
      <c r="GEM23" s="55"/>
      <c r="GEN23" s="55"/>
      <c r="GEO23" s="55"/>
      <c r="GEP23" s="55"/>
      <c r="GEQ23" s="55"/>
      <c r="GER23" s="55"/>
      <c r="GES23" s="55"/>
      <c r="GET23" s="55"/>
      <c r="GEU23" s="55"/>
      <c r="GEV23" s="55"/>
      <c r="GEW23" s="55"/>
      <c r="GEX23" s="55"/>
      <c r="GEY23" s="55"/>
      <c r="GEZ23" s="55"/>
      <c r="GFA23" s="55"/>
      <c r="GFB23" s="55"/>
      <c r="GFC23" s="55"/>
      <c r="GFD23" s="55"/>
      <c r="GFE23" s="55"/>
      <c r="GFF23" s="55"/>
      <c r="GFG23" s="55"/>
      <c r="GFH23" s="55"/>
      <c r="GFI23" s="55"/>
      <c r="GFJ23" s="55"/>
      <c r="GFK23" s="55"/>
      <c r="GFL23" s="55"/>
      <c r="GFM23" s="55"/>
      <c r="GFN23" s="55"/>
      <c r="GFO23" s="55"/>
      <c r="GFP23" s="55"/>
      <c r="GFQ23" s="55"/>
      <c r="GFR23" s="55"/>
      <c r="GFS23" s="55"/>
      <c r="GFT23" s="55"/>
      <c r="GFU23" s="55"/>
      <c r="GFV23" s="55"/>
      <c r="GFW23" s="55"/>
      <c r="GFX23" s="55"/>
      <c r="GFY23" s="55"/>
      <c r="GFZ23" s="55"/>
      <c r="GGA23" s="55"/>
      <c r="GGB23" s="55"/>
      <c r="GGC23" s="55"/>
      <c r="GGD23" s="55"/>
      <c r="GGE23" s="55"/>
      <c r="GGF23" s="55"/>
      <c r="GGG23" s="55"/>
      <c r="GGH23" s="55"/>
      <c r="GGI23" s="55"/>
      <c r="GGJ23" s="55"/>
      <c r="GGK23" s="55"/>
      <c r="GGL23" s="55"/>
      <c r="GGM23" s="55"/>
      <c r="GGN23" s="55"/>
      <c r="GGO23" s="55"/>
      <c r="GGP23" s="55"/>
      <c r="GGQ23" s="55"/>
      <c r="GGR23" s="55"/>
      <c r="GGS23" s="55"/>
      <c r="GGT23" s="55"/>
      <c r="GGU23" s="55"/>
      <c r="GGV23" s="55"/>
      <c r="GGW23" s="55"/>
      <c r="GGX23" s="55"/>
      <c r="GGY23" s="55"/>
      <c r="GGZ23" s="55"/>
      <c r="GHA23" s="55"/>
      <c r="GHB23" s="55"/>
      <c r="GHC23" s="55"/>
      <c r="GHD23" s="55"/>
      <c r="GHE23" s="55"/>
      <c r="GHF23" s="55"/>
      <c r="GHG23" s="55"/>
      <c r="GHH23" s="55"/>
      <c r="GHI23" s="55"/>
      <c r="GHJ23" s="55"/>
      <c r="GHK23" s="55"/>
      <c r="GHL23" s="55"/>
      <c r="GHM23" s="55"/>
      <c r="GHN23" s="55"/>
      <c r="GHO23" s="55"/>
      <c r="GHP23" s="55"/>
      <c r="GHQ23" s="55"/>
      <c r="GHR23" s="55"/>
      <c r="GHS23" s="55"/>
      <c r="GHT23" s="55"/>
      <c r="GHU23" s="55"/>
      <c r="GHV23" s="55"/>
      <c r="GHW23" s="55"/>
      <c r="GHX23" s="55"/>
      <c r="GHY23" s="55"/>
      <c r="GHZ23" s="55"/>
      <c r="GIA23" s="55"/>
      <c r="GIB23" s="55"/>
      <c r="GIC23" s="55"/>
      <c r="GID23" s="55"/>
      <c r="GIE23" s="55"/>
      <c r="GIF23" s="55"/>
      <c r="GIG23" s="55"/>
      <c r="GIH23" s="55"/>
      <c r="GII23" s="55"/>
      <c r="GIJ23" s="55"/>
      <c r="GIK23" s="55"/>
      <c r="GIL23" s="55"/>
      <c r="GIM23" s="55"/>
      <c r="GIN23" s="55"/>
      <c r="GIO23" s="55"/>
      <c r="GIP23" s="55"/>
      <c r="GIQ23" s="55"/>
      <c r="GIR23" s="55"/>
      <c r="GIS23" s="55"/>
      <c r="GIT23" s="55"/>
      <c r="GIU23" s="55"/>
      <c r="GIV23" s="55"/>
      <c r="GIW23" s="55"/>
      <c r="GIX23" s="55"/>
      <c r="GIY23" s="55"/>
      <c r="GIZ23" s="55"/>
      <c r="GJA23" s="55"/>
      <c r="GJB23" s="55"/>
      <c r="GJC23" s="55"/>
      <c r="GJD23" s="55"/>
      <c r="GJE23" s="55"/>
      <c r="GJF23" s="55"/>
      <c r="GJG23" s="55"/>
      <c r="GJH23" s="55"/>
      <c r="GJI23" s="55"/>
      <c r="GJJ23" s="55"/>
      <c r="GJK23" s="55"/>
      <c r="GJL23" s="55"/>
      <c r="GJM23" s="55"/>
      <c r="GJN23" s="55"/>
      <c r="GJO23" s="55"/>
      <c r="GJP23" s="55"/>
      <c r="GJQ23" s="55"/>
      <c r="GJR23" s="55"/>
      <c r="GJS23" s="55"/>
      <c r="GJT23" s="55"/>
      <c r="GJU23" s="55"/>
      <c r="GJV23" s="55"/>
      <c r="GJW23" s="55"/>
      <c r="GJX23" s="55"/>
      <c r="GJY23" s="55"/>
      <c r="GJZ23" s="55"/>
      <c r="GKA23" s="55"/>
      <c r="GKB23" s="55"/>
      <c r="GKC23" s="55"/>
      <c r="GKD23" s="55"/>
      <c r="GKE23" s="55"/>
      <c r="GKF23" s="55"/>
      <c r="GKG23" s="55"/>
      <c r="GKH23" s="55"/>
      <c r="GKI23" s="55"/>
      <c r="GKJ23" s="55"/>
      <c r="GKK23" s="55"/>
      <c r="GKL23" s="55"/>
      <c r="GKM23" s="55"/>
      <c r="GKN23" s="55"/>
      <c r="GKO23" s="55"/>
      <c r="GKP23" s="55"/>
      <c r="GKQ23" s="55"/>
      <c r="GKR23" s="55"/>
      <c r="GKS23" s="55"/>
      <c r="GKT23" s="55"/>
      <c r="GKU23" s="55"/>
      <c r="GKV23" s="55"/>
      <c r="GKW23" s="55"/>
      <c r="GKX23" s="55"/>
      <c r="GKY23" s="55"/>
      <c r="GKZ23" s="55"/>
      <c r="GLA23" s="55"/>
      <c r="GLB23" s="55"/>
      <c r="GLC23" s="55"/>
      <c r="GLD23" s="55"/>
      <c r="GLE23" s="55"/>
      <c r="GLF23" s="55"/>
      <c r="GLG23" s="55"/>
      <c r="GLH23" s="55"/>
      <c r="GLI23" s="55"/>
      <c r="GLJ23" s="55"/>
      <c r="GLK23" s="55"/>
      <c r="GLL23" s="55"/>
      <c r="GLM23" s="55"/>
      <c r="GLN23" s="55"/>
      <c r="GLO23" s="55"/>
      <c r="GLP23" s="55"/>
      <c r="GLQ23" s="55"/>
      <c r="GLR23" s="55"/>
      <c r="GLS23" s="55"/>
      <c r="GLT23" s="55"/>
      <c r="GLU23" s="55"/>
      <c r="GLV23" s="55"/>
      <c r="GLW23" s="55"/>
      <c r="GLX23" s="55"/>
      <c r="GLY23" s="55"/>
      <c r="GLZ23" s="55"/>
      <c r="GMA23" s="55"/>
      <c r="GMB23" s="55"/>
      <c r="GMC23" s="55"/>
      <c r="GMD23" s="55"/>
      <c r="GME23" s="55"/>
      <c r="GMF23" s="55"/>
      <c r="GMG23" s="55"/>
      <c r="GMH23" s="55"/>
      <c r="GMI23" s="55"/>
      <c r="GMJ23" s="55"/>
      <c r="GMK23" s="55"/>
      <c r="GML23" s="55"/>
      <c r="GMM23" s="55"/>
      <c r="GMN23" s="55"/>
      <c r="GMO23" s="55"/>
      <c r="GMP23" s="55"/>
      <c r="GMQ23" s="55"/>
      <c r="GMR23" s="55"/>
      <c r="GMS23" s="55"/>
      <c r="GMT23" s="55"/>
      <c r="GMU23" s="55"/>
      <c r="GMV23" s="55"/>
      <c r="GMW23" s="55"/>
      <c r="GMX23" s="55"/>
      <c r="GMY23" s="55"/>
      <c r="GMZ23" s="55"/>
      <c r="GNA23" s="55"/>
      <c r="GNB23" s="55"/>
      <c r="GNC23" s="55"/>
      <c r="GND23" s="55"/>
      <c r="GNE23" s="55"/>
      <c r="GNF23" s="55"/>
      <c r="GNG23" s="55"/>
      <c r="GNH23" s="55"/>
      <c r="GNI23" s="55"/>
      <c r="GNJ23" s="55"/>
      <c r="GNK23" s="55"/>
      <c r="GNL23" s="55"/>
      <c r="GNM23" s="55"/>
      <c r="GNN23" s="55"/>
      <c r="GNO23" s="55"/>
      <c r="GNP23" s="55"/>
      <c r="GNQ23" s="55"/>
      <c r="GNR23" s="55"/>
      <c r="GNS23" s="55"/>
      <c r="GNT23" s="55"/>
      <c r="GNU23" s="55"/>
      <c r="GNV23" s="55"/>
      <c r="GNW23" s="55"/>
      <c r="GNX23" s="55"/>
      <c r="GNY23" s="55"/>
      <c r="GNZ23" s="55"/>
      <c r="GOA23" s="55"/>
      <c r="GOB23" s="55"/>
      <c r="GOC23" s="55"/>
      <c r="GOD23" s="55"/>
      <c r="GOE23" s="55"/>
      <c r="GOF23" s="55"/>
      <c r="GOG23" s="55"/>
      <c r="GOH23" s="55"/>
      <c r="GOI23" s="55"/>
      <c r="GOJ23" s="55"/>
      <c r="GOK23" s="55"/>
      <c r="GOL23" s="55"/>
      <c r="GOM23" s="55"/>
      <c r="GON23" s="55"/>
      <c r="GOO23" s="55"/>
      <c r="GOP23" s="55"/>
      <c r="GOQ23" s="55"/>
      <c r="GOR23" s="55"/>
      <c r="GOS23" s="55"/>
      <c r="GOT23" s="55"/>
      <c r="GOU23" s="55"/>
      <c r="GOV23" s="55"/>
      <c r="GOW23" s="55"/>
      <c r="GOX23" s="55"/>
      <c r="GOY23" s="55"/>
      <c r="GOZ23" s="55"/>
      <c r="GPA23" s="55"/>
      <c r="GPB23" s="55"/>
      <c r="GPC23" s="55"/>
      <c r="GPD23" s="55"/>
      <c r="GPE23" s="55"/>
      <c r="GPF23" s="55"/>
      <c r="GPG23" s="55"/>
      <c r="GPH23" s="55"/>
      <c r="GPI23" s="55"/>
      <c r="GPJ23" s="55"/>
      <c r="GPK23" s="55"/>
      <c r="GPL23" s="55"/>
      <c r="GPM23" s="55"/>
      <c r="GPN23" s="55"/>
      <c r="GPO23" s="55"/>
      <c r="GPP23" s="55"/>
      <c r="GPQ23" s="55"/>
      <c r="GPR23" s="55"/>
      <c r="GPS23" s="55"/>
      <c r="GPT23" s="55"/>
      <c r="GPU23" s="55"/>
      <c r="GPV23" s="55"/>
      <c r="GPW23" s="55"/>
      <c r="GPX23" s="55"/>
      <c r="GPY23" s="55"/>
      <c r="GPZ23" s="55"/>
      <c r="GQA23" s="55"/>
      <c r="GQB23" s="55"/>
      <c r="GQC23" s="55"/>
      <c r="GQD23" s="55"/>
      <c r="GQE23" s="55"/>
      <c r="GQF23" s="55"/>
      <c r="GQG23" s="55"/>
      <c r="GQH23" s="55"/>
      <c r="GQI23" s="55"/>
      <c r="GQJ23" s="55"/>
      <c r="GQK23" s="55"/>
      <c r="GQL23" s="55"/>
      <c r="GQM23" s="55"/>
      <c r="GQN23" s="55"/>
      <c r="GQO23" s="55"/>
      <c r="GQP23" s="55"/>
      <c r="GQQ23" s="55"/>
      <c r="GQR23" s="55"/>
      <c r="GQS23" s="55"/>
      <c r="GQT23" s="55"/>
      <c r="GQU23" s="55"/>
      <c r="GQV23" s="55"/>
      <c r="GQW23" s="55"/>
      <c r="GQX23" s="55"/>
      <c r="GQY23" s="55"/>
      <c r="GQZ23" s="55"/>
      <c r="GRA23" s="55"/>
      <c r="GRB23" s="55"/>
      <c r="GRC23" s="55"/>
      <c r="GRD23" s="55"/>
      <c r="GRE23" s="55"/>
      <c r="GRF23" s="55"/>
      <c r="GRG23" s="55"/>
      <c r="GRH23" s="55"/>
      <c r="GRI23" s="55"/>
      <c r="GRJ23" s="55"/>
      <c r="GRK23" s="55"/>
      <c r="GRL23" s="55"/>
      <c r="GRM23" s="55"/>
      <c r="GRN23" s="55"/>
      <c r="GRO23" s="55"/>
      <c r="GRP23" s="55"/>
      <c r="GRQ23" s="55"/>
      <c r="GRR23" s="55"/>
      <c r="GRS23" s="55"/>
      <c r="GRT23" s="55"/>
      <c r="GRU23" s="55"/>
      <c r="GRV23" s="55"/>
      <c r="GRW23" s="55"/>
      <c r="GRX23" s="55"/>
      <c r="GRY23" s="55"/>
      <c r="GRZ23" s="55"/>
      <c r="GSA23" s="55"/>
      <c r="GSB23" s="55"/>
      <c r="GSC23" s="55"/>
      <c r="GSD23" s="55"/>
      <c r="GSE23" s="55"/>
      <c r="GSF23" s="55"/>
      <c r="GSG23" s="55"/>
      <c r="GSH23" s="55"/>
      <c r="GSI23" s="55"/>
      <c r="GSJ23" s="55"/>
      <c r="GSK23" s="55"/>
      <c r="GSL23" s="55"/>
      <c r="GSM23" s="55"/>
      <c r="GSN23" s="55"/>
      <c r="GSO23" s="55"/>
      <c r="GSP23" s="55"/>
      <c r="GSQ23" s="55"/>
      <c r="GSR23" s="55"/>
      <c r="GSS23" s="55"/>
      <c r="GST23" s="55"/>
      <c r="GSU23" s="55"/>
      <c r="GSV23" s="55"/>
      <c r="GSW23" s="55"/>
      <c r="GSX23" s="55"/>
      <c r="GSY23" s="55"/>
      <c r="GSZ23" s="55"/>
      <c r="GTA23" s="55"/>
      <c r="GTB23" s="55"/>
      <c r="GTC23" s="55"/>
      <c r="GTD23" s="55"/>
      <c r="GTE23" s="55"/>
      <c r="GTF23" s="55"/>
      <c r="GTG23" s="55"/>
      <c r="GTH23" s="55"/>
      <c r="GTI23" s="55"/>
      <c r="GTJ23" s="55"/>
      <c r="GTK23" s="55"/>
      <c r="GTL23" s="55"/>
      <c r="GTM23" s="55"/>
      <c r="GTN23" s="55"/>
      <c r="GTO23" s="55"/>
      <c r="GTP23" s="55"/>
      <c r="GTQ23" s="55"/>
      <c r="GTR23" s="55"/>
      <c r="GTS23" s="55"/>
      <c r="GTT23" s="55"/>
      <c r="GTU23" s="55"/>
      <c r="GTV23" s="55"/>
      <c r="GTW23" s="55"/>
      <c r="GTX23" s="55"/>
      <c r="GTY23" s="55"/>
      <c r="GTZ23" s="55"/>
      <c r="GUA23" s="55"/>
      <c r="GUB23" s="55"/>
      <c r="GUC23" s="55"/>
      <c r="GUD23" s="55"/>
      <c r="GUE23" s="55"/>
      <c r="GUF23" s="55"/>
      <c r="GUG23" s="55"/>
      <c r="GUH23" s="55"/>
      <c r="GUI23" s="55"/>
      <c r="GUJ23" s="55"/>
      <c r="GUK23" s="55"/>
      <c r="GUL23" s="55"/>
      <c r="GUM23" s="55"/>
      <c r="GUN23" s="55"/>
      <c r="GUO23" s="55"/>
      <c r="GUP23" s="55"/>
      <c r="GUQ23" s="55"/>
      <c r="GUR23" s="55"/>
      <c r="GUS23" s="55"/>
      <c r="GUT23" s="55"/>
      <c r="GUU23" s="55"/>
      <c r="GUV23" s="55"/>
      <c r="GUW23" s="55"/>
      <c r="GUX23" s="55"/>
      <c r="GUY23" s="55"/>
      <c r="GUZ23" s="55"/>
      <c r="GVA23" s="55"/>
      <c r="GVB23" s="55"/>
      <c r="GVC23" s="55"/>
      <c r="GVD23" s="55"/>
      <c r="GVE23" s="55"/>
      <c r="GVF23" s="55"/>
      <c r="GVG23" s="55"/>
      <c r="GVH23" s="55"/>
      <c r="GVI23" s="55"/>
      <c r="GVJ23" s="55"/>
      <c r="GVK23" s="55"/>
      <c r="GVL23" s="55"/>
      <c r="GVM23" s="55"/>
      <c r="GVN23" s="55"/>
      <c r="GVO23" s="55"/>
      <c r="GVP23" s="55"/>
      <c r="GVQ23" s="55"/>
      <c r="GVR23" s="55"/>
      <c r="GVS23" s="55"/>
      <c r="GVT23" s="55"/>
      <c r="GVU23" s="55"/>
      <c r="GVV23" s="55"/>
      <c r="GVW23" s="55"/>
      <c r="GVX23" s="55"/>
      <c r="GVY23" s="55"/>
      <c r="GVZ23" s="55"/>
      <c r="GWA23" s="55"/>
      <c r="GWB23" s="55"/>
      <c r="GWC23" s="55"/>
      <c r="GWD23" s="55"/>
      <c r="GWE23" s="55"/>
      <c r="GWF23" s="55"/>
      <c r="GWG23" s="55"/>
      <c r="GWH23" s="55"/>
      <c r="GWI23" s="55"/>
      <c r="GWJ23" s="55"/>
      <c r="GWK23" s="55"/>
      <c r="GWL23" s="55"/>
      <c r="GWM23" s="55"/>
      <c r="GWN23" s="55"/>
      <c r="GWO23" s="55"/>
      <c r="GWP23" s="55"/>
      <c r="GWQ23" s="55"/>
      <c r="GWR23" s="55"/>
      <c r="GWS23" s="55"/>
      <c r="GWT23" s="55"/>
      <c r="GWU23" s="55"/>
      <c r="GWV23" s="55"/>
      <c r="GWW23" s="55"/>
      <c r="GWX23" s="55"/>
      <c r="GWY23" s="55"/>
      <c r="GWZ23" s="55"/>
      <c r="GXA23" s="55"/>
      <c r="GXB23" s="55"/>
      <c r="GXC23" s="55"/>
      <c r="GXD23" s="55"/>
      <c r="GXE23" s="55"/>
      <c r="GXF23" s="55"/>
      <c r="GXG23" s="55"/>
      <c r="GXH23" s="55"/>
      <c r="GXI23" s="55"/>
      <c r="GXJ23" s="55"/>
      <c r="GXK23" s="55"/>
      <c r="GXL23" s="55"/>
      <c r="GXM23" s="55"/>
      <c r="GXN23" s="55"/>
      <c r="GXO23" s="55"/>
      <c r="GXP23" s="55"/>
      <c r="GXQ23" s="55"/>
      <c r="GXR23" s="55"/>
      <c r="GXS23" s="55"/>
      <c r="GXT23" s="55"/>
      <c r="GXU23" s="55"/>
      <c r="GXV23" s="55"/>
      <c r="GXW23" s="55"/>
      <c r="GXX23" s="55"/>
      <c r="GXY23" s="55"/>
      <c r="GXZ23" s="55"/>
      <c r="GYA23" s="55"/>
      <c r="GYB23" s="55"/>
      <c r="GYC23" s="55"/>
      <c r="GYD23" s="55"/>
      <c r="GYE23" s="55"/>
      <c r="GYF23" s="55"/>
      <c r="GYG23" s="55"/>
      <c r="GYH23" s="55"/>
      <c r="GYI23" s="55"/>
      <c r="GYJ23" s="55"/>
      <c r="GYK23" s="55"/>
      <c r="GYL23" s="55"/>
      <c r="GYM23" s="55"/>
      <c r="GYN23" s="55"/>
      <c r="GYO23" s="55"/>
      <c r="GYP23" s="55"/>
      <c r="GYQ23" s="55"/>
      <c r="GYR23" s="55"/>
      <c r="GYS23" s="55"/>
      <c r="GYT23" s="55"/>
      <c r="GYU23" s="55"/>
      <c r="GYV23" s="55"/>
      <c r="GYW23" s="55"/>
      <c r="GYX23" s="55"/>
      <c r="GYY23" s="55"/>
      <c r="GYZ23" s="55"/>
      <c r="GZA23" s="55"/>
      <c r="GZB23" s="55"/>
      <c r="GZC23" s="55"/>
      <c r="GZD23" s="55"/>
      <c r="GZE23" s="55"/>
      <c r="GZF23" s="55"/>
      <c r="GZG23" s="55"/>
      <c r="GZH23" s="55"/>
      <c r="GZI23" s="55"/>
      <c r="GZJ23" s="55"/>
      <c r="GZK23" s="55"/>
      <c r="GZL23" s="55"/>
      <c r="GZM23" s="55"/>
      <c r="GZN23" s="55"/>
      <c r="GZO23" s="55"/>
      <c r="GZP23" s="55"/>
      <c r="GZQ23" s="55"/>
      <c r="GZR23" s="55"/>
      <c r="GZS23" s="55"/>
      <c r="GZT23" s="55"/>
      <c r="GZU23" s="55"/>
      <c r="GZV23" s="55"/>
      <c r="GZW23" s="55"/>
      <c r="GZX23" s="55"/>
      <c r="GZY23" s="55"/>
      <c r="GZZ23" s="55"/>
      <c r="HAA23" s="55"/>
      <c r="HAB23" s="55"/>
      <c r="HAC23" s="55"/>
      <c r="HAD23" s="55"/>
      <c r="HAE23" s="55"/>
      <c r="HAF23" s="55"/>
      <c r="HAG23" s="55"/>
      <c r="HAH23" s="55"/>
      <c r="HAI23" s="55"/>
      <c r="HAJ23" s="55"/>
      <c r="HAK23" s="55"/>
      <c r="HAL23" s="55"/>
      <c r="HAM23" s="55"/>
      <c r="HAN23" s="55"/>
      <c r="HAO23" s="55"/>
      <c r="HAP23" s="55"/>
      <c r="HAQ23" s="55"/>
      <c r="HAR23" s="55"/>
      <c r="HAS23" s="55"/>
      <c r="HAT23" s="55"/>
      <c r="HAU23" s="55"/>
      <c r="HAV23" s="55"/>
      <c r="HAW23" s="55"/>
      <c r="HAX23" s="55"/>
      <c r="HAY23" s="55"/>
      <c r="HAZ23" s="55"/>
      <c r="HBA23" s="55"/>
      <c r="HBB23" s="55"/>
      <c r="HBC23" s="55"/>
      <c r="HBD23" s="55"/>
      <c r="HBE23" s="55"/>
      <c r="HBF23" s="55"/>
      <c r="HBG23" s="55"/>
      <c r="HBH23" s="55"/>
      <c r="HBI23" s="55"/>
      <c r="HBJ23" s="55"/>
      <c r="HBK23" s="55"/>
      <c r="HBL23" s="55"/>
      <c r="HBM23" s="55"/>
      <c r="HBN23" s="55"/>
      <c r="HBO23" s="55"/>
      <c r="HBP23" s="55"/>
      <c r="HBQ23" s="55"/>
      <c r="HBR23" s="55"/>
      <c r="HBS23" s="55"/>
      <c r="HBT23" s="55"/>
      <c r="HBU23" s="55"/>
      <c r="HBV23" s="55"/>
      <c r="HBW23" s="55"/>
      <c r="HBX23" s="55"/>
      <c r="HBY23" s="55"/>
      <c r="HBZ23" s="55"/>
      <c r="HCA23" s="55"/>
      <c r="HCB23" s="55"/>
      <c r="HCC23" s="55"/>
      <c r="HCD23" s="55"/>
      <c r="HCE23" s="55"/>
      <c r="HCF23" s="55"/>
      <c r="HCG23" s="55"/>
      <c r="HCH23" s="55"/>
      <c r="HCI23" s="55"/>
      <c r="HCJ23" s="55"/>
      <c r="HCK23" s="55"/>
      <c r="HCL23" s="55"/>
      <c r="HCM23" s="55"/>
      <c r="HCN23" s="55"/>
      <c r="HCO23" s="55"/>
      <c r="HCP23" s="55"/>
      <c r="HCQ23" s="55"/>
      <c r="HCR23" s="55"/>
      <c r="HCS23" s="55"/>
      <c r="HCT23" s="55"/>
      <c r="HCU23" s="55"/>
      <c r="HCV23" s="55"/>
      <c r="HCW23" s="55"/>
      <c r="HCX23" s="55"/>
      <c r="HCY23" s="55"/>
      <c r="HCZ23" s="55"/>
      <c r="HDA23" s="55"/>
      <c r="HDB23" s="55"/>
      <c r="HDC23" s="55"/>
      <c r="HDD23" s="55"/>
      <c r="HDE23" s="55"/>
      <c r="HDF23" s="55"/>
      <c r="HDG23" s="55"/>
      <c r="HDH23" s="55"/>
      <c r="HDI23" s="55"/>
      <c r="HDJ23" s="55"/>
      <c r="HDK23" s="55"/>
      <c r="HDL23" s="55"/>
      <c r="HDM23" s="55"/>
      <c r="HDN23" s="55"/>
      <c r="HDO23" s="55"/>
      <c r="HDP23" s="55"/>
      <c r="HDQ23" s="55"/>
      <c r="HDR23" s="55"/>
      <c r="HDS23" s="55"/>
      <c r="HDT23" s="55"/>
      <c r="HDU23" s="55"/>
      <c r="HDV23" s="55"/>
      <c r="HDW23" s="55"/>
      <c r="HDX23" s="55"/>
      <c r="HDY23" s="55"/>
      <c r="HDZ23" s="55"/>
      <c r="HEA23" s="55"/>
      <c r="HEB23" s="55"/>
      <c r="HEC23" s="55"/>
      <c r="HED23" s="55"/>
      <c r="HEE23" s="55"/>
      <c r="HEF23" s="55"/>
      <c r="HEG23" s="55"/>
      <c r="HEH23" s="55"/>
      <c r="HEI23" s="55"/>
      <c r="HEJ23" s="55"/>
      <c r="HEK23" s="55"/>
      <c r="HEL23" s="55"/>
      <c r="HEM23" s="55"/>
      <c r="HEN23" s="55"/>
      <c r="HEO23" s="55"/>
      <c r="HEP23" s="55"/>
      <c r="HEQ23" s="55"/>
      <c r="HER23" s="55"/>
      <c r="HES23" s="55"/>
      <c r="HET23" s="55"/>
      <c r="HEU23" s="55"/>
      <c r="HEV23" s="55"/>
      <c r="HEW23" s="55"/>
      <c r="HEX23" s="55"/>
      <c r="HEY23" s="55"/>
      <c r="HEZ23" s="55"/>
      <c r="HFA23" s="55"/>
      <c r="HFB23" s="55"/>
      <c r="HFC23" s="55"/>
      <c r="HFD23" s="55"/>
      <c r="HFE23" s="55"/>
      <c r="HFF23" s="55"/>
      <c r="HFG23" s="55"/>
      <c r="HFH23" s="55"/>
      <c r="HFI23" s="55"/>
      <c r="HFJ23" s="55"/>
      <c r="HFK23" s="55"/>
      <c r="HFL23" s="55"/>
      <c r="HFM23" s="55"/>
      <c r="HFN23" s="55"/>
      <c r="HFO23" s="55"/>
      <c r="HFP23" s="55"/>
      <c r="HFQ23" s="55"/>
      <c r="HFR23" s="55"/>
      <c r="HFS23" s="55"/>
      <c r="HFT23" s="55"/>
      <c r="HFU23" s="55"/>
      <c r="HFV23" s="55"/>
      <c r="HFW23" s="55"/>
      <c r="HFX23" s="55"/>
      <c r="HFY23" s="55"/>
      <c r="HFZ23" s="55"/>
      <c r="HGA23" s="55"/>
      <c r="HGB23" s="55"/>
      <c r="HGC23" s="55"/>
      <c r="HGD23" s="55"/>
      <c r="HGE23" s="55"/>
      <c r="HGF23" s="55"/>
      <c r="HGG23" s="55"/>
      <c r="HGH23" s="55"/>
      <c r="HGI23" s="55"/>
      <c r="HGJ23" s="55"/>
      <c r="HGK23" s="55"/>
      <c r="HGL23" s="55"/>
      <c r="HGM23" s="55"/>
      <c r="HGN23" s="55"/>
      <c r="HGO23" s="55"/>
      <c r="HGP23" s="55"/>
      <c r="HGQ23" s="55"/>
      <c r="HGR23" s="55"/>
      <c r="HGS23" s="55"/>
      <c r="HGT23" s="55"/>
      <c r="HGU23" s="55"/>
      <c r="HGV23" s="55"/>
      <c r="HGW23" s="55"/>
      <c r="HGX23" s="55"/>
      <c r="HGY23" s="55"/>
      <c r="HGZ23" s="55"/>
      <c r="HHA23" s="55"/>
      <c r="HHB23" s="55"/>
      <c r="HHC23" s="55"/>
      <c r="HHD23" s="55"/>
      <c r="HHE23" s="55"/>
      <c r="HHF23" s="55"/>
      <c r="HHG23" s="55"/>
      <c r="HHH23" s="55"/>
      <c r="HHI23" s="55"/>
      <c r="HHJ23" s="55"/>
      <c r="HHK23" s="55"/>
      <c r="HHL23" s="55"/>
      <c r="HHM23" s="55"/>
      <c r="HHN23" s="55"/>
      <c r="HHO23" s="55"/>
      <c r="HHP23" s="55"/>
      <c r="HHQ23" s="55"/>
      <c r="HHR23" s="55"/>
      <c r="HHS23" s="55"/>
      <c r="HHT23" s="55"/>
      <c r="HHU23" s="55"/>
      <c r="HHV23" s="55"/>
      <c r="HHW23" s="55"/>
      <c r="HHX23" s="55"/>
      <c r="HHY23" s="55"/>
      <c r="HHZ23" s="55"/>
      <c r="HIA23" s="55"/>
      <c r="HIB23" s="55"/>
      <c r="HIC23" s="55"/>
      <c r="HID23" s="55"/>
      <c r="HIE23" s="55"/>
      <c r="HIF23" s="55"/>
      <c r="HIG23" s="55"/>
      <c r="HIH23" s="55"/>
      <c r="HII23" s="55"/>
      <c r="HIJ23" s="55"/>
      <c r="HIK23" s="55"/>
      <c r="HIL23" s="55"/>
      <c r="HIM23" s="55"/>
      <c r="HIN23" s="55"/>
      <c r="HIO23" s="55"/>
      <c r="HIP23" s="55"/>
      <c r="HIQ23" s="55"/>
      <c r="HIR23" s="55"/>
      <c r="HIS23" s="55"/>
      <c r="HIT23" s="55"/>
      <c r="HIU23" s="55"/>
      <c r="HIV23" s="55"/>
      <c r="HIW23" s="55"/>
      <c r="HIX23" s="55"/>
      <c r="HIY23" s="55"/>
      <c r="HIZ23" s="55"/>
      <c r="HJA23" s="55"/>
      <c r="HJB23" s="55"/>
      <c r="HJC23" s="55"/>
      <c r="HJD23" s="55"/>
      <c r="HJE23" s="55"/>
      <c r="HJF23" s="55"/>
      <c r="HJG23" s="55"/>
      <c r="HJH23" s="55"/>
      <c r="HJI23" s="55"/>
      <c r="HJJ23" s="55"/>
      <c r="HJK23" s="55"/>
      <c r="HJL23" s="55"/>
      <c r="HJM23" s="55"/>
      <c r="HJN23" s="55"/>
      <c r="HJO23" s="55"/>
      <c r="HJP23" s="55"/>
      <c r="HJQ23" s="55"/>
      <c r="HJR23" s="55"/>
      <c r="HJS23" s="55"/>
      <c r="HJT23" s="55"/>
      <c r="HJU23" s="55"/>
      <c r="HJV23" s="55"/>
      <c r="HJW23" s="55"/>
      <c r="HJX23" s="55"/>
      <c r="HJY23" s="55"/>
      <c r="HJZ23" s="55"/>
      <c r="HKA23" s="55"/>
      <c r="HKB23" s="55"/>
      <c r="HKC23" s="55"/>
      <c r="HKD23" s="55"/>
      <c r="HKE23" s="55"/>
      <c r="HKF23" s="55"/>
      <c r="HKG23" s="55"/>
      <c r="HKH23" s="55"/>
      <c r="HKI23" s="55"/>
      <c r="HKJ23" s="55"/>
      <c r="HKK23" s="55"/>
      <c r="HKL23" s="55"/>
      <c r="HKM23" s="55"/>
      <c r="HKN23" s="55"/>
      <c r="HKO23" s="55"/>
      <c r="HKP23" s="55"/>
      <c r="HKQ23" s="55"/>
      <c r="HKR23" s="55"/>
      <c r="HKS23" s="55"/>
      <c r="HKT23" s="55"/>
      <c r="HKU23" s="55"/>
      <c r="HKV23" s="55"/>
      <c r="HKW23" s="55"/>
      <c r="HKX23" s="55"/>
      <c r="HKY23" s="55"/>
      <c r="HKZ23" s="55"/>
      <c r="HLA23" s="55"/>
      <c r="HLB23" s="55"/>
      <c r="HLC23" s="55"/>
      <c r="HLD23" s="55"/>
      <c r="HLE23" s="55"/>
      <c r="HLF23" s="55"/>
      <c r="HLG23" s="55"/>
      <c r="HLH23" s="55"/>
      <c r="HLI23" s="55"/>
      <c r="HLJ23" s="55"/>
      <c r="HLK23" s="55"/>
      <c r="HLL23" s="55"/>
      <c r="HLM23" s="55"/>
      <c r="HLN23" s="55"/>
      <c r="HLO23" s="55"/>
      <c r="HLP23" s="55"/>
      <c r="HLQ23" s="55"/>
      <c r="HLR23" s="55"/>
      <c r="HLS23" s="55"/>
      <c r="HLT23" s="55"/>
      <c r="HLU23" s="55"/>
      <c r="HLV23" s="55"/>
      <c r="HLW23" s="55"/>
      <c r="HLX23" s="55"/>
      <c r="HLY23" s="55"/>
      <c r="HLZ23" s="55"/>
      <c r="HMA23" s="55"/>
      <c r="HMB23" s="55"/>
      <c r="HMC23" s="55"/>
      <c r="HMD23" s="55"/>
      <c r="HME23" s="55"/>
      <c r="HMF23" s="55"/>
      <c r="HMG23" s="55"/>
      <c r="HMH23" s="55"/>
      <c r="HMI23" s="55"/>
      <c r="HMJ23" s="55"/>
      <c r="HMK23" s="55"/>
      <c r="HML23" s="55"/>
      <c r="HMM23" s="55"/>
      <c r="HMN23" s="55"/>
      <c r="HMO23" s="55"/>
      <c r="HMP23" s="55"/>
      <c r="HMQ23" s="55"/>
      <c r="HMR23" s="55"/>
      <c r="HMS23" s="55"/>
      <c r="HMT23" s="55"/>
      <c r="HMU23" s="55"/>
      <c r="HMV23" s="55"/>
      <c r="HMW23" s="55"/>
      <c r="HMX23" s="55"/>
      <c r="HMY23" s="55"/>
      <c r="HMZ23" s="55"/>
      <c r="HNA23" s="55"/>
      <c r="HNB23" s="55"/>
      <c r="HNC23" s="55"/>
      <c r="HND23" s="55"/>
      <c r="HNE23" s="55"/>
      <c r="HNF23" s="55"/>
      <c r="HNG23" s="55"/>
      <c r="HNH23" s="55"/>
      <c r="HNI23" s="55"/>
      <c r="HNJ23" s="55"/>
      <c r="HNK23" s="55"/>
      <c r="HNL23" s="55"/>
      <c r="HNM23" s="55"/>
      <c r="HNN23" s="55"/>
      <c r="HNO23" s="55"/>
      <c r="HNP23" s="55"/>
      <c r="HNQ23" s="55"/>
      <c r="HNR23" s="55"/>
      <c r="HNS23" s="55"/>
      <c r="HNT23" s="55"/>
      <c r="HNU23" s="55"/>
      <c r="HNV23" s="55"/>
      <c r="HNW23" s="55"/>
      <c r="HNX23" s="55"/>
      <c r="HNY23" s="55"/>
      <c r="HNZ23" s="55"/>
      <c r="HOA23" s="55"/>
      <c r="HOB23" s="55"/>
      <c r="HOC23" s="55"/>
      <c r="HOD23" s="55"/>
      <c r="HOE23" s="55"/>
      <c r="HOF23" s="55"/>
      <c r="HOG23" s="55"/>
      <c r="HOH23" s="55"/>
      <c r="HOI23" s="55"/>
      <c r="HOJ23" s="55"/>
      <c r="HOK23" s="55"/>
      <c r="HOL23" s="55"/>
      <c r="HOM23" s="55"/>
      <c r="HON23" s="55"/>
      <c r="HOO23" s="55"/>
      <c r="HOP23" s="55"/>
      <c r="HOQ23" s="55"/>
      <c r="HOR23" s="55"/>
      <c r="HOS23" s="55"/>
      <c r="HOT23" s="55"/>
      <c r="HOU23" s="55"/>
      <c r="HOV23" s="55"/>
      <c r="HOW23" s="55"/>
      <c r="HOX23" s="55"/>
      <c r="HOY23" s="55"/>
      <c r="HOZ23" s="55"/>
      <c r="HPA23" s="55"/>
      <c r="HPB23" s="55"/>
      <c r="HPC23" s="55"/>
      <c r="HPD23" s="55"/>
      <c r="HPE23" s="55"/>
      <c r="HPF23" s="55"/>
      <c r="HPG23" s="55"/>
      <c r="HPH23" s="55"/>
      <c r="HPI23" s="55"/>
      <c r="HPJ23" s="55"/>
      <c r="HPK23" s="55"/>
      <c r="HPL23" s="55"/>
      <c r="HPM23" s="55"/>
      <c r="HPN23" s="55"/>
      <c r="HPO23" s="55"/>
      <c r="HPP23" s="55"/>
      <c r="HPQ23" s="55"/>
      <c r="HPR23" s="55"/>
      <c r="HPS23" s="55"/>
      <c r="HPT23" s="55"/>
      <c r="HPU23" s="55"/>
      <c r="HPV23" s="55"/>
      <c r="HPW23" s="55"/>
      <c r="HPX23" s="55"/>
      <c r="HPY23" s="55"/>
      <c r="HPZ23" s="55"/>
      <c r="HQA23" s="55"/>
      <c r="HQB23" s="55"/>
      <c r="HQC23" s="55"/>
      <c r="HQD23" s="55"/>
      <c r="HQE23" s="55"/>
      <c r="HQF23" s="55"/>
      <c r="HQG23" s="55"/>
      <c r="HQH23" s="55"/>
      <c r="HQI23" s="55"/>
      <c r="HQJ23" s="55"/>
      <c r="HQK23" s="55"/>
      <c r="HQL23" s="55"/>
      <c r="HQM23" s="55"/>
      <c r="HQN23" s="55"/>
      <c r="HQO23" s="55"/>
      <c r="HQP23" s="55"/>
      <c r="HQQ23" s="55"/>
      <c r="HQR23" s="55"/>
      <c r="HQS23" s="55"/>
      <c r="HQT23" s="55"/>
      <c r="HQU23" s="55"/>
      <c r="HQV23" s="55"/>
      <c r="HQW23" s="55"/>
      <c r="HQX23" s="55"/>
      <c r="HQY23" s="55"/>
      <c r="HQZ23" s="55"/>
      <c r="HRA23" s="55"/>
      <c r="HRB23" s="55"/>
      <c r="HRC23" s="55"/>
      <c r="HRD23" s="55"/>
      <c r="HRE23" s="55"/>
      <c r="HRF23" s="55"/>
      <c r="HRG23" s="55"/>
      <c r="HRH23" s="55"/>
      <c r="HRI23" s="55"/>
      <c r="HRJ23" s="55"/>
      <c r="HRK23" s="55"/>
      <c r="HRL23" s="55"/>
      <c r="HRM23" s="55"/>
      <c r="HRN23" s="55"/>
      <c r="HRO23" s="55"/>
      <c r="HRP23" s="55"/>
      <c r="HRQ23" s="55"/>
      <c r="HRR23" s="55"/>
      <c r="HRS23" s="55"/>
      <c r="HRT23" s="55"/>
      <c r="HRU23" s="55"/>
      <c r="HRV23" s="55"/>
      <c r="HRW23" s="55"/>
      <c r="HRX23" s="55"/>
      <c r="HRY23" s="55"/>
      <c r="HRZ23" s="55"/>
      <c r="HSA23" s="55"/>
      <c r="HSB23" s="55"/>
      <c r="HSC23" s="55"/>
      <c r="HSD23" s="55"/>
      <c r="HSE23" s="55"/>
      <c r="HSF23" s="55"/>
      <c r="HSG23" s="55"/>
      <c r="HSH23" s="55"/>
      <c r="HSI23" s="55"/>
      <c r="HSJ23" s="55"/>
      <c r="HSK23" s="55"/>
      <c r="HSL23" s="55"/>
      <c r="HSM23" s="55"/>
      <c r="HSN23" s="55"/>
      <c r="HSO23" s="55"/>
      <c r="HSP23" s="55"/>
      <c r="HSQ23" s="55"/>
      <c r="HSR23" s="55"/>
      <c r="HSS23" s="55"/>
      <c r="HST23" s="55"/>
      <c r="HSU23" s="55"/>
      <c r="HSV23" s="55"/>
      <c r="HSW23" s="55"/>
      <c r="HSX23" s="55"/>
      <c r="HSY23" s="55"/>
      <c r="HSZ23" s="55"/>
      <c r="HTA23" s="55"/>
      <c r="HTB23" s="55"/>
      <c r="HTC23" s="55"/>
      <c r="HTD23" s="55"/>
      <c r="HTE23" s="55"/>
      <c r="HTF23" s="55"/>
      <c r="HTG23" s="55"/>
      <c r="HTH23" s="55"/>
      <c r="HTI23" s="55"/>
      <c r="HTJ23" s="55"/>
      <c r="HTK23" s="55"/>
      <c r="HTL23" s="55"/>
      <c r="HTM23" s="55"/>
      <c r="HTN23" s="55"/>
      <c r="HTO23" s="55"/>
      <c r="HTP23" s="55"/>
      <c r="HTQ23" s="55"/>
      <c r="HTR23" s="55"/>
      <c r="HTS23" s="55"/>
      <c r="HTT23" s="55"/>
      <c r="HTU23" s="55"/>
      <c r="HTV23" s="55"/>
      <c r="HTW23" s="55"/>
      <c r="HTX23" s="55"/>
      <c r="HTY23" s="55"/>
      <c r="HTZ23" s="55"/>
      <c r="HUA23" s="55"/>
      <c r="HUB23" s="55"/>
      <c r="HUC23" s="55"/>
      <c r="HUD23" s="55"/>
      <c r="HUE23" s="55"/>
      <c r="HUF23" s="55"/>
      <c r="HUG23" s="55"/>
      <c r="HUH23" s="55"/>
      <c r="HUI23" s="55"/>
      <c r="HUJ23" s="55"/>
      <c r="HUK23" s="55"/>
      <c r="HUL23" s="55"/>
      <c r="HUM23" s="55"/>
      <c r="HUN23" s="55"/>
      <c r="HUO23" s="55"/>
      <c r="HUP23" s="55"/>
      <c r="HUQ23" s="55"/>
      <c r="HUR23" s="55"/>
      <c r="HUS23" s="55"/>
      <c r="HUT23" s="55"/>
      <c r="HUU23" s="55"/>
      <c r="HUV23" s="55"/>
      <c r="HUW23" s="55"/>
      <c r="HUX23" s="55"/>
      <c r="HUY23" s="55"/>
      <c r="HUZ23" s="55"/>
      <c r="HVA23" s="55"/>
      <c r="HVB23" s="55"/>
      <c r="HVC23" s="55"/>
      <c r="HVD23" s="55"/>
      <c r="HVE23" s="55"/>
      <c r="HVF23" s="55"/>
      <c r="HVG23" s="55"/>
      <c r="HVH23" s="55"/>
      <c r="HVI23" s="55"/>
      <c r="HVJ23" s="55"/>
      <c r="HVK23" s="55"/>
      <c r="HVL23" s="55"/>
      <c r="HVM23" s="55"/>
      <c r="HVN23" s="55"/>
      <c r="HVO23" s="55"/>
      <c r="HVP23" s="55"/>
      <c r="HVQ23" s="55"/>
      <c r="HVR23" s="55"/>
      <c r="HVS23" s="55"/>
      <c r="HVT23" s="55"/>
      <c r="HVU23" s="55"/>
      <c r="HVV23" s="55"/>
      <c r="HVW23" s="55"/>
      <c r="HVX23" s="55"/>
      <c r="HVY23" s="55"/>
      <c r="HVZ23" s="55"/>
      <c r="HWA23" s="55"/>
      <c r="HWB23" s="55"/>
      <c r="HWC23" s="55"/>
      <c r="HWD23" s="55"/>
      <c r="HWE23" s="55"/>
      <c r="HWF23" s="55"/>
      <c r="HWG23" s="55"/>
      <c r="HWH23" s="55"/>
      <c r="HWI23" s="55"/>
      <c r="HWJ23" s="55"/>
      <c r="HWK23" s="55"/>
      <c r="HWL23" s="55"/>
      <c r="HWM23" s="55"/>
      <c r="HWN23" s="55"/>
      <c r="HWO23" s="55"/>
      <c r="HWP23" s="55"/>
      <c r="HWQ23" s="55"/>
      <c r="HWR23" s="55"/>
      <c r="HWS23" s="55"/>
      <c r="HWT23" s="55"/>
      <c r="HWU23" s="55"/>
      <c r="HWV23" s="55"/>
      <c r="HWW23" s="55"/>
      <c r="HWX23" s="55"/>
      <c r="HWY23" s="55"/>
      <c r="HWZ23" s="55"/>
      <c r="HXA23" s="55"/>
      <c r="HXB23" s="55"/>
      <c r="HXC23" s="55"/>
      <c r="HXD23" s="55"/>
      <c r="HXE23" s="55"/>
      <c r="HXF23" s="55"/>
      <c r="HXG23" s="55"/>
      <c r="HXH23" s="55"/>
      <c r="HXI23" s="55"/>
      <c r="HXJ23" s="55"/>
      <c r="HXK23" s="55"/>
      <c r="HXL23" s="55"/>
      <c r="HXM23" s="55"/>
      <c r="HXN23" s="55"/>
      <c r="HXO23" s="55"/>
      <c r="HXP23" s="55"/>
      <c r="HXQ23" s="55"/>
      <c r="HXR23" s="55"/>
      <c r="HXS23" s="55"/>
      <c r="HXT23" s="55"/>
      <c r="HXU23" s="55"/>
      <c r="HXV23" s="55"/>
      <c r="HXW23" s="55"/>
      <c r="HXX23" s="55"/>
      <c r="HXY23" s="55"/>
      <c r="HXZ23" s="55"/>
      <c r="HYA23" s="55"/>
      <c r="HYB23" s="55"/>
      <c r="HYC23" s="55"/>
      <c r="HYD23" s="55"/>
      <c r="HYE23" s="55"/>
      <c r="HYF23" s="55"/>
      <c r="HYG23" s="55"/>
      <c r="HYH23" s="55"/>
      <c r="HYI23" s="55"/>
      <c r="HYJ23" s="55"/>
      <c r="HYK23" s="55"/>
      <c r="HYL23" s="55"/>
      <c r="HYM23" s="55"/>
      <c r="HYN23" s="55"/>
      <c r="HYO23" s="55"/>
      <c r="HYP23" s="55"/>
      <c r="HYQ23" s="55"/>
      <c r="HYR23" s="55"/>
      <c r="HYS23" s="55"/>
      <c r="HYT23" s="55"/>
      <c r="HYU23" s="55"/>
      <c r="HYV23" s="55"/>
      <c r="HYW23" s="55"/>
      <c r="HYX23" s="55"/>
      <c r="HYY23" s="55"/>
      <c r="HYZ23" s="55"/>
      <c r="HZA23" s="55"/>
      <c r="HZB23" s="55"/>
      <c r="HZC23" s="55"/>
      <c r="HZD23" s="55"/>
      <c r="HZE23" s="55"/>
      <c r="HZF23" s="55"/>
      <c r="HZG23" s="55"/>
      <c r="HZH23" s="55"/>
      <c r="HZI23" s="55"/>
      <c r="HZJ23" s="55"/>
      <c r="HZK23" s="55"/>
      <c r="HZL23" s="55"/>
      <c r="HZM23" s="55"/>
      <c r="HZN23" s="55"/>
      <c r="HZO23" s="55"/>
      <c r="HZP23" s="55"/>
      <c r="HZQ23" s="55"/>
      <c r="HZR23" s="55"/>
      <c r="HZS23" s="55"/>
      <c r="HZT23" s="55"/>
      <c r="HZU23" s="55"/>
      <c r="HZV23" s="55"/>
      <c r="HZW23" s="55"/>
      <c r="HZX23" s="55"/>
      <c r="HZY23" s="55"/>
      <c r="HZZ23" s="55"/>
      <c r="IAA23" s="55"/>
      <c r="IAB23" s="55"/>
      <c r="IAC23" s="55"/>
      <c r="IAD23" s="55"/>
      <c r="IAE23" s="55"/>
      <c r="IAF23" s="55"/>
      <c r="IAG23" s="55"/>
      <c r="IAH23" s="55"/>
      <c r="IAI23" s="55"/>
      <c r="IAJ23" s="55"/>
      <c r="IAK23" s="55"/>
      <c r="IAL23" s="55"/>
      <c r="IAM23" s="55"/>
      <c r="IAN23" s="55"/>
      <c r="IAO23" s="55"/>
      <c r="IAP23" s="55"/>
      <c r="IAQ23" s="55"/>
      <c r="IAR23" s="55"/>
      <c r="IAS23" s="55"/>
      <c r="IAT23" s="55"/>
      <c r="IAU23" s="55"/>
      <c r="IAV23" s="55"/>
      <c r="IAW23" s="55"/>
      <c r="IAX23" s="55"/>
      <c r="IAY23" s="55"/>
      <c r="IAZ23" s="55"/>
      <c r="IBA23" s="55"/>
      <c r="IBB23" s="55"/>
      <c r="IBC23" s="55"/>
      <c r="IBD23" s="55"/>
      <c r="IBE23" s="55"/>
      <c r="IBF23" s="55"/>
      <c r="IBG23" s="55"/>
      <c r="IBH23" s="55"/>
      <c r="IBI23" s="55"/>
      <c r="IBJ23" s="55"/>
      <c r="IBK23" s="55"/>
      <c r="IBL23" s="55"/>
      <c r="IBM23" s="55"/>
      <c r="IBN23" s="55"/>
      <c r="IBO23" s="55"/>
      <c r="IBP23" s="55"/>
      <c r="IBQ23" s="55"/>
      <c r="IBR23" s="55"/>
      <c r="IBS23" s="55"/>
      <c r="IBT23" s="55"/>
      <c r="IBU23" s="55"/>
      <c r="IBV23" s="55"/>
      <c r="IBW23" s="55"/>
      <c r="IBX23" s="55"/>
      <c r="IBY23" s="55"/>
      <c r="IBZ23" s="55"/>
      <c r="ICA23" s="55"/>
      <c r="ICB23" s="55"/>
      <c r="ICC23" s="55"/>
      <c r="ICD23" s="55"/>
      <c r="ICE23" s="55"/>
      <c r="ICF23" s="55"/>
      <c r="ICG23" s="55"/>
      <c r="ICH23" s="55"/>
      <c r="ICI23" s="55"/>
      <c r="ICJ23" s="55"/>
      <c r="ICK23" s="55"/>
      <c r="ICL23" s="55"/>
      <c r="ICM23" s="55"/>
      <c r="ICN23" s="55"/>
      <c r="ICO23" s="55"/>
      <c r="ICP23" s="55"/>
      <c r="ICQ23" s="55"/>
      <c r="ICR23" s="55"/>
      <c r="ICS23" s="55"/>
      <c r="ICT23" s="55"/>
      <c r="ICU23" s="55"/>
      <c r="ICV23" s="55"/>
      <c r="ICW23" s="55"/>
      <c r="ICX23" s="55"/>
      <c r="ICY23" s="55"/>
      <c r="ICZ23" s="55"/>
      <c r="IDA23" s="55"/>
      <c r="IDB23" s="55"/>
      <c r="IDC23" s="55"/>
      <c r="IDD23" s="55"/>
      <c r="IDE23" s="55"/>
      <c r="IDF23" s="55"/>
      <c r="IDG23" s="55"/>
      <c r="IDH23" s="55"/>
      <c r="IDI23" s="55"/>
      <c r="IDJ23" s="55"/>
      <c r="IDK23" s="55"/>
      <c r="IDL23" s="55"/>
      <c r="IDM23" s="55"/>
      <c r="IDN23" s="55"/>
      <c r="IDO23" s="55"/>
      <c r="IDP23" s="55"/>
      <c r="IDQ23" s="55"/>
      <c r="IDR23" s="55"/>
      <c r="IDS23" s="55"/>
      <c r="IDT23" s="55"/>
      <c r="IDU23" s="55"/>
      <c r="IDV23" s="55"/>
      <c r="IDW23" s="55"/>
      <c r="IDX23" s="55"/>
      <c r="IDY23" s="55"/>
      <c r="IDZ23" s="55"/>
      <c r="IEA23" s="55"/>
      <c r="IEB23" s="55"/>
      <c r="IEC23" s="55"/>
      <c r="IED23" s="55"/>
      <c r="IEE23" s="55"/>
      <c r="IEF23" s="55"/>
      <c r="IEG23" s="55"/>
      <c r="IEH23" s="55"/>
      <c r="IEI23" s="55"/>
      <c r="IEJ23" s="55"/>
      <c r="IEK23" s="55"/>
      <c r="IEL23" s="55"/>
      <c r="IEM23" s="55"/>
      <c r="IEN23" s="55"/>
      <c r="IEO23" s="55"/>
      <c r="IEP23" s="55"/>
      <c r="IEQ23" s="55"/>
      <c r="IER23" s="55"/>
      <c r="IES23" s="55"/>
      <c r="IET23" s="55"/>
      <c r="IEU23" s="55"/>
      <c r="IEV23" s="55"/>
      <c r="IEW23" s="55"/>
      <c r="IEX23" s="55"/>
      <c r="IEY23" s="55"/>
      <c r="IEZ23" s="55"/>
      <c r="IFA23" s="55"/>
      <c r="IFB23" s="55"/>
      <c r="IFC23" s="55"/>
      <c r="IFD23" s="55"/>
      <c r="IFE23" s="55"/>
      <c r="IFF23" s="55"/>
      <c r="IFG23" s="55"/>
      <c r="IFH23" s="55"/>
      <c r="IFI23" s="55"/>
      <c r="IFJ23" s="55"/>
      <c r="IFK23" s="55"/>
      <c r="IFL23" s="55"/>
      <c r="IFM23" s="55"/>
      <c r="IFN23" s="55"/>
      <c r="IFO23" s="55"/>
      <c r="IFP23" s="55"/>
      <c r="IFQ23" s="55"/>
      <c r="IFR23" s="55"/>
      <c r="IFS23" s="55"/>
      <c r="IFT23" s="55"/>
      <c r="IFU23" s="55"/>
      <c r="IFV23" s="55"/>
      <c r="IFW23" s="55"/>
      <c r="IFX23" s="55"/>
      <c r="IFY23" s="55"/>
      <c r="IFZ23" s="55"/>
      <c r="IGA23" s="55"/>
      <c r="IGB23" s="55"/>
      <c r="IGC23" s="55"/>
      <c r="IGD23" s="55"/>
      <c r="IGE23" s="55"/>
      <c r="IGF23" s="55"/>
      <c r="IGG23" s="55"/>
      <c r="IGH23" s="55"/>
      <c r="IGI23" s="55"/>
      <c r="IGJ23" s="55"/>
      <c r="IGK23" s="55"/>
      <c r="IGL23" s="55"/>
      <c r="IGM23" s="55"/>
      <c r="IGN23" s="55"/>
      <c r="IGO23" s="55"/>
      <c r="IGP23" s="55"/>
      <c r="IGQ23" s="55"/>
      <c r="IGR23" s="55"/>
      <c r="IGS23" s="55"/>
      <c r="IGT23" s="55"/>
      <c r="IGU23" s="55"/>
      <c r="IGV23" s="55"/>
      <c r="IGW23" s="55"/>
      <c r="IGX23" s="55"/>
      <c r="IGY23" s="55"/>
      <c r="IGZ23" s="55"/>
      <c r="IHA23" s="55"/>
      <c r="IHB23" s="55"/>
      <c r="IHC23" s="55"/>
      <c r="IHD23" s="55"/>
      <c r="IHE23" s="55"/>
      <c r="IHF23" s="55"/>
      <c r="IHG23" s="55"/>
      <c r="IHH23" s="55"/>
      <c r="IHI23" s="55"/>
      <c r="IHJ23" s="55"/>
      <c r="IHK23" s="55"/>
      <c r="IHL23" s="55"/>
      <c r="IHM23" s="55"/>
      <c r="IHN23" s="55"/>
      <c r="IHO23" s="55"/>
      <c r="IHP23" s="55"/>
      <c r="IHQ23" s="55"/>
      <c r="IHR23" s="55"/>
      <c r="IHS23" s="55"/>
      <c r="IHT23" s="55"/>
      <c r="IHU23" s="55"/>
      <c r="IHV23" s="55"/>
      <c r="IHW23" s="55"/>
      <c r="IHX23" s="55"/>
      <c r="IHY23" s="55"/>
      <c r="IHZ23" s="55"/>
      <c r="IIA23" s="55"/>
      <c r="IIB23" s="55"/>
      <c r="IIC23" s="55"/>
      <c r="IID23" s="55"/>
      <c r="IIE23" s="55"/>
      <c r="IIF23" s="55"/>
      <c r="IIG23" s="55"/>
      <c r="IIH23" s="55"/>
      <c r="III23" s="55"/>
      <c r="IIJ23" s="55"/>
      <c r="IIK23" s="55"/>
      <c r="IIL23" s="55"/>
      <c r="IIM23" s="55"/>
      <c r="IIN23" s="55"/>
      <c r="IIO23" s="55"/>
      <c r="IIP23" s="55"/>
      <c r="IIQ23" s="55"/>
      <c r="IIR23" s="55"/>
      <c r="IIS23" s="55"/>
      <c r="IIT23" s="55"/>
      <c r="IIU23" s="55"/>
      <c r="IIV23" s="55"/>
      <c r="IIW23" s="55"/>
      <c r="IIX23" s="55"/>
      <c r="IIY23" s="55"/>
      <c r="IIZ23" s="55"/>
      <c r="IJA23" s="55"/>
      <c r="IJB23" s="55"/>
      <c r="IJC23" s="55"/>
      <c r="IJD23" s="55"/>
      <c r="IJE23" s="55"/>
      <c r="IJF23" s="55"/>
      <c r="IJG23" s="55"/>
      <c r="IJH23" s="55"/>
      <c r="IJI23" s="55"/>
      <c r="IJJ23" s="55"/>
      <c r="IJK23" s="55"/>
      <c r="IJL23" s="55"/>
      <c r="IJM23" s="55"/>
      <c r="IJN23" s="55"/>
      <c r="IJO23" s="55"/>
      <c r="IJP23" s="55"/>
      <c r="IJQ23" s="55"/>
      <c r="IJR23" s="55"/>
      <c r="IJS23" s="55"/>
      <c r="IJT23" s="55"/>
      <c r="IJU23" s="55"/>
      <c r="IJV23" s="55"/>
      <c r="IJW23" s="55"/>
      <c r="IJX23" s="55"/>
      <c r="IJY23" s="55"/>
      <c r="IJZ23" s="55"/>
      <c r="IKA23" s="55"/>
      <c r="IKB23" s="55"/>
      <c r="IKC23" s="55"/>
      <c r="IKD23" s="55"/>
      <c r="IKE23" s="55"/>
      <c r="IKF23" s="55"/>
      <c r="IKG23" s="55"/>
      <c r="IKH23" s="55"/>
      <c r="IKI23" s="55"/>
      <c r="IKJ23" s="55"/>
      <c r="IKK23" s="55"/>
      <c r="IKL23" s="55"/>
      <c r="IKM23" s="55"/>
      <c r="IKN23" s="55"/>
      <c r="IKO23" s="55"/>
      <c r="IKP23" s="55"/>
      <c r="IKQ23" s="55"/>
      <c r="IKR23" s="55"/>
      <c r="IKS23" s="55"/>
      <c r="IKT23" s="55"/>
      <c r="IKU23" s="55"/>
      <c r="IKV23" s="55"/>
      <c r="IKW23" s="55"/>
      <c r="IKX23" s="55"/>
      <c r="IKY23" s="55"/>
      <c r="IKZ23" s="55"/>
      <c r="ILA23" s="55"/>
      <c r="ILB23" s="55"/>
      <c r="ILC23" s="55"/>
      <c r="ILD23" s="55"/>
      <c r="ILE23" s="55"/>
      <c r="ILF23" s="55"/>
      <c r="ILG23" s="55"/>
      <c r="ILH23" s="55"/>
      <c r="ILI23" s="55"/>
      <c r="ILJ23" s="55"/>
      <c r="ILK23" s="55"/>
      <c r="ILL23" s="55"/>
      <c r="ILM23" s="55"/>
      <c r="ILN23" s="55"/>
      <c r="ILO23" s="55"/>
      <c r="ILP23" s="55"/>
      <c r="ILQ23" s="55"/>
      <c r="ILR23" s="55"/>
      <c r="ILS23" s="55"/>
      <c r="ILT23" s="55"/>
      <c r="ILU23" s="55"/>
      <c r="ILV23" s="55"/>
      <c r="ILW23" s="55"/>
      <c r="ILX23" s="55"/>
      <c r="ILY23" s="55"/>
      <c r="ILZ23" s="55"/>
      <c r="IMA23" s="55"/>
      <c r="IMB23" s="55"/>
      <c r="IMC23" s="55"/>
      <c r="IMD23" s="55"/>
      <c r="IME23" s="55"/>
      <c r="IMF23" s="55"/>
      <c r="IMG23" s="55"/>
      <c r="IMH23" s="55"/>
      <c r="IMI23" s="55"/>
      <c r="IMJ23" s="55"/>
      <c r="IMK23" s="55"/>
      <c r="IML23" s="55"/>
      <c r="IMM23" s="55"/>
      <c r="IMN23" s="55"/>
      <c r="IMO23" s="55"/>
      <c r="IMP23" s="55"/>
      <c r="IMQ23" s="55"/>
      <c r="IMR23" s="55"/>
      <c r="IMS23" s="55"/>
      <c r="IMT23" s="55"/>
      <c r="IMU23" s="55"/>
      <c r="IMV23" s="55"/>
      <c r="IMW23" s="55"/>
      <c r="IMX23" s="55"/>
      <c r="IMY23" s="55"/>
      <c r="IMZ23" s="55"/>
      <c r="INA23" s="55"/>
      <c r="INB23" s="55"/>
      <c r="INC23" s="55"/>
      <c r="IND23" s="55"/>
      <c r="INE23" s="55"/>
      <c r="INF23" s="55"/>
      <c r="ING23" s="55"/>
      <c r="INH23" s="55"/>
      <c r="INI23" s="55"/>
      <c r="INJ23" s="55"/>
      <c r="INK23" s="55"/>
      <c r="INL23" s="55"/>
      <c r="INM23" s="55"/>
      <c r="INN23" s="55"/>
      <c r="INO23" s="55"/>
      <c r="INP23" s="55"/>
      <c r="INQ23" s="55"/>
      <c r="INR23" s="55"/>
      <c r="INS23" s="55"/>
      <c r="INT23" s="55"/>
      <c r="INU23" s="55"/>
      <c r="INV23" s="55"/>
      <c r="INW23" s="55"/>
      <c r="INX23" s="55"/>
      <c r="INY23" s="55"/>
      <c r="INZ23" s="55"/>
      <c r="IOA23" s="55"/>
      <c r="IOB23" s="55"/>
      <c r="IOC23" s="55"/>
      <c r="IOD23" s="55"/>
      <c r="IOE23" s="55"/>
      <c r="IOF23" s="55"/>
      <c r="IOG23" s="55"/>
      <c r="IOH23" s="55"/>
      <c r="IOI23" s="55"/>
      <c r="IOJ23" s="55"/>
      <c r="IOK23" s="55"/>
      <c r="IOL23" s="55"/>
      <c r="IOM23" s="55"/>
      <c r="ION23" s="55"/>
      <c r="IOO23" s="55"/>
      <c r="IOP23" s="55"/>
      <c r="IOQ23" s="55"/>
      <c r="IOR23" s="55"/>
      <c r="IOS23" s="55"/>
      <c r="IOT23" s="55"/>
      <c r="IOU23" s="55"/>
      <c r="IOV23" s="55"/>
      <c r="IOW23" s="55"/>
      <c r="IOX23" s="55"/>
      <c r="IOY23" s="55"/>
      <c r="IOZ23" s="55"/>
      <c r="IPA23" s="55"/>
      <c r="IPB23" s="55"/>
      <c r="IPC23" s="55"/>
      <c r="IPD23" s="55"/>
      <c r="IPE23" s="55"/>
      <c r="IPF23" s="55"/>
      <c r="IPG23" s="55"/>
      <c r="IPH23" s="55"/>
      <c r="IPI23" s="55"/>
      <c r="IPJ23" s="55"/>
      <c r="IPK23" s="55"/>
      <c r="IPL23" s="55"/>
      <c r="IPM23" s="55"/>
      <c r="IPN23" s="55"/>
      <c r="IPO23" s="55"/>
      <c r="IPP23" s="55"/>
      <c r="IPQ23" s="55"/>
      <c r="IPR23" s="55"/>
      <c r="IPS23" s="55"/>
      <c r="IPT23" s="55"/>
      <c r="IPU23" s="55"/>
      <c r="IPV23" s="55"/>
      <c r="IPW23" s="55"/>
      <c r="IPX23" s="55"/>
      <c r="IPY23" s="55"/>
      <c r="IPZ23" s="55"/>
      <c r="IQA23" s="55"/>
      <c r="IQB23" s="55"/>
      <c r="IQC23" s="55"/>
      <c r="IQD23" s="55"/>
      <c r="IQE23" s="55"/>
      <c r="IQF23" s="55"/>
      <c r="IQG23" s="55"/>
      <c r="IQH23" s="55"/>
      <c r="IQI23" s="55"/>
      <c r="IQJ23" s="55"/>
      <c r="IQK23" s="55"/>
      <c r="IQL23" s="55"/>
      <c r="IQM23" s="55"/>
      <c r="IQN23" s="55"/>
      <c r="IQO23" s="55"/>
      <c r="IQP23" s="55"/>
      <c r="IQQ23" s="55"/>
      <c r="IQR23" s="55"/>
      <c r="IQS23" s="55"/>
      <c r="IQT23" s="55"/>
      <c r="IQU23" s="55"/>
      <c r="IQV23" s="55"/>
      <c r="IQW23" s="55"/>
      <c r="IQX23" s="55"/>
      <c r="IQY23" s="55"/>
      <c r="IQZ23" s="55"/>
      <c r="IRA23" s="55"/>
      <c r="IRB23" s="55"/>
      <c r="IRC23" s="55"/>
      <c r="IRD23" s="55"/>
      <c r="IRE23" s="55"/>
      <c r="IRF23" s="55"/>
      <c r="IRG23" s="55"/>
      <c r="IRH23" s="55"/>
      <c r="IRI23" s="55"/>
      <c r="IRJ23" s="55"/>
      <c r="IRK23" s="55"/>
      <c r="IRL23" s="55"/>
      <c r="IRM23" s="55"/>
      <c r="IRN23" s="55"/>
      <c r="IRO23" s="55"/>
      <c r="IRP23" s="55"/>
      <c r="IRQ23" s="55"/>
      <c r="IRR23" s="55"/>
      <c r="IRS23" s="55"/>
      <c r="IRT23" s="55"/>
      <c r="IRU23" s="55"/>
      <c r="IRV23" s="55"/>
      <c r="IRW23" s="55"/>
      <c r="IRX23" s="55"/>
      <c r="IRY23" s="55"/>
      <c r="IRZ23" s="55"/>
      <c r="ISA23" s="55"/>
      <c r="ISB23" s="55"/>
      <c r="ISC23" s="55"/>
      <c r="ISD23" s="55"/>
      <c r="ISE23" s="55"/>
      <c r="ISF23" s="55"/>
      <c r="ISG23" s="55"/>
      <c r="ISH23" s="55"/>
      <c r="ISI23" s="55"/>
      <c r="ISJ23" s="55"/>
      <c r="ISK23" s="55"/>
      <c r="ISL23" s="55"/>
      <c r="ISM23" s="55"/>
      <c r="ISN23" s="55"/>
      <c r="ISO23" s="55"/>
      <c r="ISP23" s="55"/>
      <c r="ISQ23" s="55"/>
      <c r="ISR23" s="55"/>
      <c r="ISS23" s="55"/>
      <c r="IST23" s="55"/>
      <c r="ISU23" s="55"/>
      <c r="ISV23" s="55"/>
      <c r="ISW23" s="55"/>
      <c r="ISX23" s="55"/>
      <c r="ISY23" s="55"/>
      <c r="ISZ23" s="55"/>
      <c r="ITA23" s="55"/>
      <c r="ITB23" s="55"/>
      <c r="ITC23" s="55"/>
      <c r="ITD23" s="55"/>
      <c r="ITE23" s="55"/>
      <c r="ITF23" s="55"/>
      <c r="ITG23" s="55"/>
      <c r="ITH23" s="55"/>
      <c r="ITI23" s="55"/>
      <c r="ITJ23" s="55"/>
      <c r="ITK23" s="55"/>
      <c r="ITL23" s="55"/>
      <c r="ITM23" s="55"/>
      <c r="ITN23" s="55"/>
      <c r="ITO23" s="55"/>
      <c r="ITP23" s="55"/>
      <c r="ITQ23" s="55"/>
      <c r="ITR23" s="55"/>
      <c r="ITS23" s="55"/>
      <c r="ITT23" s="55"/>
      <c r="ITU23" s="55"/>
      <c r="ITV23" s="55"/>
      <c r="ITW23" s="55"/>
      <c r="ITX23" s="55"/>
      <c r="ITY23" s="55"/>
      <c r="ITZ23" s="55"/>
      <c r="IUA23" s="55"/>
      <c r="IUB23" s="55"/>
      <c r="IUC23" s="55"/>
      <c r="IUD23" s="55"/>
      <c r="IUE23" s="55"/>
      <c r="IUF23" s="55"/>
      <c r="IUG23" s="55"/>
      <c r="IUH23" s="55"/>
      <c r="IUI23" s="55"/>
      <c r="IUJ23" s="55"/>
      <c r="IUK23" s="55"/>
      <c r="IUL23" s="55"/>
      <c r="IUM23" s="55"/>
      <c r="IUN23" s="55"/>
      <c r="IUO23" s="55"/>
      <c r="IUP23" s="55"/>
      <c r="IUQ23" s="55"/>
      <c r="IUR23" s="55"/>
      <c r="IUS23" s="55"/>
      <c r="IUT23" s="55"/>
      <c r="IUU23" s="55"/>
      <c r="IUV23" s="55"/>
      <c r="IUW23" s="55"/>
      <c r="IUX23" s="55"/>
      <c r="IUY23" s="55"/>
      <c r="IUZ23" s="55"/>
      <c r="IVA23" s="55"/>
      <c r="IVB23" s="55"/>
      <c r="IVC23" s="55"/>
      <c r="IVD23" s="55"/>
      <c r="IVE23" s="55"/>
      <c r="IVF23" s="55"/>
      <c r="IVG23" s="55"/>
      <c r="IVH23" s="55"/>
      <c r="IVI23" s="55"/>
      <c r="IVJ23" s="55"/>
      <c r="IVK23" s="55"/>
      <c r="IVL23" s="55"/>
      <c r="IVM23" s="55"/>
      <c r="IVN23" s="55"/>
      <c r="IVO23" s="55"/>
      <c r="IVP23" s="55"/>
      <c r="IVQ23" s="55"/>
      <c r="IVR23" s="55"/>
      <c r="IVS23" s="55"/>
      <c r="IVT23" s="55"/>
      <c r="IVU23" s="55"/>
      <c r="IVV23" s="55"/>
      <c r="IVW23" s="55"/>
      <c r="IVX23" s="55"/>
      <c r="IVY23" s="55"/>
      <c r="IVZ23" s="55"/>
      <c r="IWA23" s="55"/>
      <c r="IWB23" s="55"/>
      <c r="IWC23" s="55"/>
      <c r="IWD23" s="55"/>
      <c r="IWE23" s="55"/>
      <c r="IWF23" s="55"/>
      <c r="IWG23" s="55"/>
      <c r="IWH23" s="55"/>
      <c r="IWI23" s="55"/>
      <c r="IWJ23" s="55"/>
      <c r="IWK23" s="55"/>
      <c r="IWL23" s="55"/>
      <c r="IWM23" s="55"/>
      <c r="IWN23" s="55"/>
      <c r="IWO23" s="55"/>
      <c r="IWP23" s="55"/>
      <c r="IWQ23" s="55"/>
      <c r="IWR23" s="55"/>
      <c r="IWS23" s="55"/>
      <c r="IWT23" s="55"/>
      <c r="IWU23" s="55"/>
      <c r="IWV23" s="55"/>
      <c r="IWW23" s="55"/>
      <c r="IWX23" s="55"/>
      <c r="IWY23" s="55"/>
      <c r="IWZ23" s="55"/>
      <c r="IXA23" s="55"/>
      <c r="IXB23" s="55"/>
      <c r="IXC23" s="55"/>
      <c r="IXD23" s="55"/>
      <c r="IXE23" s="55"/>
      <c r="IXF23" s="55"/>
      <c r="IXG23" s="55"/>
      <c r="IXH23" s="55"/>
      <c r="IXI23" s="55"/>
      <c r="IXJ23" s="55"/>
      <c r="IXK23" s="55"/>
      <c r="IXL23" s="55"/>
      <c r="IXM23" s="55"/>
      <c r="IXN23" s="55"/>
      <c r="IXO23" s="55"/>
      <c r="IXP23" s="55"/>
      <c r="IXQ23" s="55"/>
      <c r="IXR23" s="55"/>
      <c r="IXS23" s="55"/>
      <c r="IXT23" s="55"/>
      <c r="IXU23" s="55"/>
      <c r="IXV23" s="55"/>
      <c r="IXW23" s="55"/>
      <c r="IXX23" s="55"/>
      <c r="IXY23" s="55"/>
      <c r="IXZ23" s="55"/>
      <c r="IYA23" s="55"/>
      <c r="IYB23" s="55"/>
      <c r="IYC23" s="55"/>
      <c r="IYD23" s="55"/>
      <c r="IYE23" s="55"/>
      <c r="IYF23" s="55"/>
      <c r="IYG23" s="55"/>
      <c r="IYH23" s="55"/>
      <c r="IYI23" s="55"/>
      <c r="IYJ23" s="55"/>
      <c r="IYK23" s="55"/>
      <c r="IYL23" s="55"/>
      <c r="IYM23" s="55"/>
      <c r="IYN23" s="55"/>
      <c r="IYO23" s="55"/>
      <c r="IYP23" s="55"/>
      <c r="IYQ23" s="55"/>
      <c r="IYR23" s="55"/>
      <c r="IYS23" s="55"/>
      <c r="IYT23" s="55"/>
      <c r="IYU23" s="55"/>
      <c r="IYV23" s="55"/>
      <c r="IYW23" s="55"/>
      <c r="IYX23" s="55"/>
      <c r="IYY23" s="55"/>
      <c r="IYZ23" s="55"/>
      <c r="IZA23" s="55"/>
      <c r="IZB23" s="55"/>
      <c r="IZC23" s="55"/>
      <c r="IZD23" s="55"/>
      <c r="IZE23" s="55"/>
      <c r="IZF23" s="55"/>
      <c r="IZG23" s="55"/>
      <c r="IZH23" s="55"/>
      <c r="IZI23" s="55"/>
      <c r="IZJ23" s="55"/>
      <c r="IZK23" s="55"/>
      <c r="IZL23" s="55"/>
      <c r="IZM23" s="55"/>
      <c r="IZN23" s="55"/>
      <c r="IZO23" s="55"/>
      <c r="IZP23" s="55"/>
      <c r="IZQ23" s="55"/>
      <c r="IZR23" s="55"/>
      <c r="IZS23" s="55"/>
      <c r="IZT23" s="55"/>
      <c r="IZU23" s="55"/>
      <c r="IZV23" s="55"/>
      <c r="IZW23" s="55"/>
      <c r="IZX23" s="55"/>
      <c r="IZY23" s="55"/>
      <c r="IZZ23" s="55"/>
      <c r="JAA23" s="55"/>
      <c r="JAB23" s="55"/>
      <c r="JAC23" s="55"/>
      <c r="JAD23" s="55"/>
      <c r="JAE23" s="55"/>
      <c r="JAF23" s="55"/>
      <c r="JAG23" s="55"/>
      <c r="JAH23" s="55"/>
      <c r="JAI23" s="55"/>
      <c r="JAJ23" s="55"/>
      <c r="JAK23" s="55"/>
      <c r="JAL23" s="55"/>
      <c r="JAM23" s="55"/>
      <c r="JAN23" s="55"/>
      <c r="JAO23" s="55"/>
      <c r="JAP23" s="55"/>
      <c r="JAQ23" s="55"/>
      <c r="JAR23" s="55"/>
      <c r="JAS23" s="55"/>
      <c r="JAT23" s="55"/>
      <c r="JAU23" s="55"/>
      <c r="JAV23" s="55"/>
      <c r="JAW23" s="55"/>
      <c r="JAX23" s="55"/>
      <c r="JAY23" s="55"/>
      <c r="JAZ23" s="55"/>
      <c r="JBA23" s="55"/>
      <c r="JBB23" s="55"/>
      <c r="JBC23" s="55"/>
      <c r="JBD23" s="55"/>
      <c r="JBE23" s="55"/>
      <c r="JBF23" s="55"/>
      <c r="JBG23" s="55"/>
      <c r="JBH23" s="55"/>
      <c r="JBI23" s="55"/>
      <c r="JBJ23" s="55"/>
      <c r="JBK23" s="55"/>
      <c r="JBL23" s="55"/>
      <c r="JBM23" s="55"/>
      <c r="JBN23" s="55"/>
      <c r="JBO23" s="55"/>
      <c r="JBP23" s="55"/>
      <c r="JBQ23" s="55"/>
      <c r="JBR23" s="55"/>
      <c r="JBS23" s="55"/>
      <c r="JBT23" s="55"/>
      <c r="JBU23" s="55"/>
      <c r="JBV23" s="55"/>
      <c r="JBW23" s="55"/>
      <c r="JBX23" s="55"/>
      <c r="JBY23" s="55"/>
      <c r="JBZ23" s="55"/>
      <c r="JCA23" s="55"/>
      <c r="JCB23" s="55"/>
      <c r="JCC23" s="55"/>
      <c r="JCD23" s="55"/>
      <c r="JCE23" s="55"/>
      <c r="JCF23" s="55"/>
      <c r="JCG23" s="55"/>
      <c r="JCH23" s="55"/>
      <c r="JCI23" s="55"/>
      <c r="JCJ23" s="55"/>
      <c r="JCK23" s="55"/>
      <c r="JCL23" s="55"/>
      <c r="JCM23" s="55"/>
      <c r="JCN23" s="55"/>
      <c r="JCO23" s="55"/>
      <c r="JCP23" s="55"/>
      <c r="JCQ23" s="55"/>
      <c r="JCR23" s="55"/>
      <c r="JCS23" s="55"/>
      <c r="JCT23" s="55"/>
      <c r="JCU23" s="55"/>
      <c r="JCV23" s="55"/>
      <c r="JCW23" s="55"/>
      <c r="JCX23" s="55"/>
      <c r="JCY23" s="55"/>
      <c r="JCZ23" s="55"/>
      <c r="JDA23" s="55"/>
      <c r="JDB23" s="55"/>
      <c r="JDC23" s="55"/>
      <c r="JDD23" s="55"/>
      <c r="JDE23" s="55"/>
      <c r="JDF23" s="55"/>
      <c r="JDG23" s="55"/>
      <c r="JDH23" s="55"/>
      <c r="JDI23" s="55"/>
      <c r="JDJ23" s="55"/>
      <c r="JDK23" s="55"/>
      <c r="JDL23" s="55"/>
      <c r="JDM23" s="55"/>
      <c r="JDN23" s="55"/>
      <c r="JDO23" s="55"/>
      <c r="JDP23" s="55"/>
      <c r="JDQ23" s="55"/>
      <c r="JDR23" s="55"/>
      <c r="JDS23" s="55"/>
      <c r="JDT23" s="55"/>
      <c r="JDU23" s="55"/>
      <c r="JDV23" s="55"/>
      <c r="JDW23" s="55"/>
      <c r="JDX23" s="55"/>
      <c r="JDY23" s="55"/>
      <c r="JDZ23" s="55"/>
      <c r="JEA23" s="55"/>
      <c r="JEB23" s="55"/>
      <c r="JEC23" s="55"/>
      <c r="JED23" s="55"/>
      <c r="JEE23" s="55"/>
      <c r="JEF23" s="55"/>
      <c r="JEG23" s="55"/>
      <c r="JEH23" s="55"/>
      <c r="JEI23" s="55"/>
      <c r="JEJ23" s="55"/>
      <c r="JEK23" s="55"/>
      <c r="JEL23" s="55"/>
      <c r="JEM23" s="55"/>
      <c r="JEN23" s="55"/>
      <c r="JEO23" s="55"/>
      <c r="JEP23" s="55"/>
      <c r="JEQ23" s="55"/>
      <c r="JER23" s="55"/>
      <c r="JES23" s="55"/>
      <c r="JET23" s="55"/>
      <c r="JEU23" s="55"/>
      <c r="JEV23" s="55"/>
      <c r="JEW23" s="55"/>
      <c r="JEX23" s="55"/>
      <c r="JEY23" s="55"/>
      <c r="JEZ23" s="55"/>
      <c r="JFA23" s="55"/>
      <c r="JFB23" s="55"/>
      <c r="JFC23" s="55"/>
      <c r="JFD23" s="55"/>
      <c r="JFE23" s="55"/>
      <c r="JFF23" s="55"/>
      <c r="JFG23" s="55"/>
      <c r="JFH23" s="55"/>
      <c r="JFI23" s="55"/>
      <c r="JFJ23" s="55"/>
      <c r="JFK23" s="55"/>
      <c r="JFL23" s="55"/>
      <c r="JFM23" s="55"/>
      <c r="JFN23" s="55"/>
      <c r="JFO23" s="55"/>
      <c r="JFP23" s="55"/>
      <c r="JFQ23" s="55"/>
      <c r="JFR23" s="55"/>
      <c r="JFS23" s="55"/>
      <c r="JFT23" s="55"/>
      <c r="JFU23" s="55"/>
      <c r="JFV23" s="55"/>
      <c r="JFW23" s="55"/>
      <c r="JFX23" s="55"/>
      <c r="JFY23" s="55"/>
      <c r="JFZ23" s="55"/>
      <c r="JGA23" s="55"/>
      <c r="JGB23" s="55"/>
      <c r="JGC23" s="55"/>
      <c r="JGD23" s="55"/>
      <c r="JGE23" s="55"/>
      <c r="JGF23" s="55"/>
      <c r="JGG23" s="55"/>
      <c r="JGH23" s="55"/>
      <c r="JGI23" s="55"/>
      <c r="JGJ23" s="55"/>
      <c r="JGK23" s="55"/>
      <c r="JGL23" s="55"/>
      <c r="JGM23" s="55"/>
      <c r="JGN23" s="55"/>
      <c r="JGO23" s="55"/>
      <c r="JGP23" s="55"/>
      <c r="JGQ23" s="55"/>
      <c r="JGR23" s="55"/>
      <c r="JGS23" s="55"/>
      <c r="JGT23" s="55"/>
      <c r="JGU23" s="55"/>
      <c r="JGV23" s="55"/>
      <c r="JGW23" s="55"/>
      <c r="JGX23" s="55"/>
      <c r="JGY23" s="55"/>
      <c r="JGZ23" s="55"/>
      <c r="JHA23" s="55"/>
      <c r="JHB23" s="55"/>
      <c r="JHC23" s="55"/>
      <c r="JHD23" s="55"/>
      <c r="JHE23" s="55"/>
      <c r="JHF23" s="55"/>
      <c r="JHG23" s="55"/>
      <c r="JHH23" s="55"/>
      <c r="JHI23" s="55"/>
      <c r="JHJ23" s="55"/>
      <c r="JHK23" s="55"/>
      <c r="JHL23" s="55"/>
      <c r="JHM23" s="55"/>
      <c r="JHN23" s="55"/>
      <c r="JHO23" s="55"/>
      <c r="JHP23" s="55"/>
      <c r="JHQ23" s="55"/>
      <c r="JHR23" s="55"/>
      <c r="JHS23" s="55"/>
      <c r="JHT23" s="55"/>
      <c r="JHU23" s="55"/>
      <c r="JHV23" s="55"/>
      <c r="JHW23" s="55"/>
      <c r="JHX23" s="55"/>
      <c r="JHY23" s="55"/>
      <c r="JHZ23" s="55"/>
      <c r="JIA23" s="55"/>
      <c r="JIB23" s="55"/>
      <c r="JIC23" s="55"/>
      <c r="JID23" s="55"/>
      <c r="JIE23" s="55"/>
      <c r="JIF23" s="55"/>
      <c r="JIG23" s="55"/>
      <c r="JIH23" s="55"/>
      <c r="JII23" s="55"/>
      <c r="JIJ23" s="55"/>
      <c r="JIK23" s="55"/>
      <c r="JIL23" s="55"/>
      <c r="JIM23" s="55"/>
      <c r="JIN23" s="55"/>
      <c r="JIO23" s="55"/>
      <c r="JIP23" s="55"/>
      <c r="JIQ23" s="55"/>
      <c r="JIR23" s="55"/>
      <c r="JIS23" s="55"/>
      <c r="JIT23" s="55"/>
      <c r="JIU23" s="55"/>
      <c r="JIV23" s="55"/>
      <c r="JIW23" s="55"/>
      <c r="JIX23" s="55"/>
      <c r="JIY23" s="55"/>
      <c r="JIZ23" s="55"/>
      <c r="JJA23" s="55"/>
      <c r="JJB23" s="55"/>
      <c r="JJC23" s="55"/>
      <c r="JJD23" s="55"/>
      <c r="JJE23" s="55"/>
      <c r="JJF23" s="55"/>
      <c r="JJG23" s="55"/>
      <c r="JJH23" s="55"/>
      <c r="JJI23" s="55"/>
      <c r="JJJ23" s="55"/>
      <c r="JJK23" s="55"/>
      <c r="JJL23" s="55"/>
      <c r="JJM23" s="55"/>
      <c r="JJN23" s="55"/>
      <c r="JJO23" s="55"/>
      <c r="JJP23" s="55"/>
      <c r="JJQ23" s="55"/>
      <c r="JJR23" s="55"/>
      <c r="JJS23" s="55"/>
      <c r="JJT23" s="55"/>
      <c r="JJU23" s="55"/>
      <c r="JJV23" s="55"/>
      <c r="JJW23" s="55"/>
      <c r="JJX23" s="55"/>
      <c r="JJY23" s="55"/>
      <c r="JJZ23" s="55"/>
      <c r="JKA23" s="55"/>
      <c r="JKB23" s="55"/>
      <c r="JKC23" s="55"/>
      <c r="JKD23" s="55"/>
      <c r="JKE23" s="55"/>
      <c r="JKF23" s="55"/>
      <c r="JKG23" s="55"/>
      <c r="JKH23" s="55"/>
      <c r="JKI23" s="55"/>
      <c r="JKJ23" s="55"/>
      <c r="JKK23" s="55"/>
      <c r="JKL23" s="55"/>
      <c r="JKM23" s="55"/>
      <c r="JKN23" s="55"/>
      <c r="JKO23" s="55"/>
      <c r="JKP23" s="55"/>
      <c r="JKQ23" s="55"/>
      <c r="JKR23" s="55"/>
      <c r="JKS23" s="55"/>
      <c r="JKT23" s="55"/>
      <c r="JKU23" s="55"/>
      <c r="JKV23" s="55"/>
      <c r="JKW23" s="55"/>
      <c r="JKX23" s="55"/>
      <c r="JKY23" s="55"/>
      <c r="JKZ23" s="55"/>
      <c r="JLA23" s="55"/>
      <c r="JLB23" s="55"/>
      <c r="JLC23" s="55"/>
      <c r="JLD23" s="55"/>
      <c r="JLE23" s="55"/>
      <c r="JLF23" s="55"/>
      <c r="JLG23" s="55"/>
      <c r="JLH23" s="55"/>
      <c r="JLI23" s="55"/>
      <c r="JLJ23" s="55"/>
      <c r="JLK23" s="55"/>
      <c r="JLL23" s="55"/>
      <c r="JLM23" s="55"/>
      <c r="JLN23" s="55"/>
      <c r="JLO23" s="55"/>
      <c r="JLP23" s="55"/>
      <c r="JLQ23" s="55"/>
      <c r="JLR23" s="55"/>
      <c r="JLS23" s="55"/>
      <c r="JLT23" s="55"/>
      <c r="JLU23" s="55"/>
      <c r="JLV23" s="55"/>
      <c r="JLW23" s="55"/>
      <c r="JLX23" s="55"/>
      <c r="JLY23" s="55"/>
      <c r="JLZ23" s="55"/>
      <c r="JMA23" s="55"/>
      <c r="JMB23" s="55"/>
      <c r="JMC23" s="55"/>
      <c r="JMD23" s="55"/>
      <c r="JME23" s="55"/>
      <c r="JMF23" s="55"/>
      <c r="JMG23" s="55"/>
      <c r="JMH23" s="55"/>
      <c r="JMI23" s="55"/>
      <c r="JMJ23" s="55"/>
      <c r="JMK23" s="55"/>
      <c r="JML23" s="55"/>
      <c r="JMM23" s="55"/>
      <c r="JMN23" s="55"/>
      <c r="JMO23" s="55"/>
      <c r="JMP23" s="55"/>
      <c r="JMQ23" s="55"/>
      <c r="JMR23" s="55"/>
      <c r="JMS23" s="55"/>
      <c r="JMT23" s="55"/>
      <c r="JMU23" s="55"/>
      <c r="JMV23" s="55"/>
      <c r="JMW23" s="55"/>
      <c r="JMX23" s="55"/>
      <c r="JMY23" s="55"/>
      <c r="JMZ23" s="55"/>
      <c r="JNA23" s="55"/>
      <c r="JNB23" s="55"/>
      <c r="JNC23" s="55"/>
      <c r="JND23" s="55"/>
      <c r="JNE23" s="55"/>
      <c r="JNF23" s="55"/>
      <c r="JNG23" s="55"/>
      <c r="JNH23" s="55"/>
      <c r="JNI23" s="55"/>
      <c r="JNJ23" s="55"/>
      <c r="JNK23" s="55"/>
      <c r="JNL23" s="55"/>
      <c r="JNM23" s="55"/>
      <c r="JNN23" s="55"/>
      <c r="JNO23" s="55"/>
      <c r="JNP23" s="55"/>
      <c r="JNQ23" s="55"/>
      <c r="JNR23" s="55"/>
      <c r="JNS23" s="55"/>
      <c r="JNT23" s="55"/>
      <c r="JNU23" s="55"/>
      <c r="JNV23" s="55"/>
      <c r="JNW23" s="55"/>
      <c r="JNX23" s="55"/>
      <c r="JNY23" s="55"/>
      <c r="JNZ23" s="55"/>
      <c r="JOA23" s="55"/>
      <c r="JOB23" s="55"/>
      <c r="JOC23" s="55"/>
      <c r="JOD23" s="55"/>
      <c r="JOE23" s="55"/>
      <c r="JOF23" s="55"/>
      <c r="JOG23" s="55"/>
      <c r="JOH23" s="55"/>
      <c r="JOI23" s="55"/>
      <c r="JOJ23" s="55"/>
      <c r="JOK23" s="55"/>
      <c r="JOL23" s="55"/>
      <c r="JOM23" s="55"/>
      <c r="JON23" s="55"/>
      <c r="JOO23" s="55"/>
      <c r="JOP23" s="55"/>
      <c r="JOQ23" s="55"/>
      <c r="JOR23" s="55"/>
      <c r="JOS23" s="55"/>
      <c r="JOT23" s="55"/>
      <c r="JOU23" s="55"/>
      <c r="JOV23" s="55"/>
      <c r="JOW23" s="55"/>
      <c r="JOX23" s="55"/>
      <c r="JOY23" s="55"/>
      <c r="JOZ23" s="55"/>
      <c r="JPA23" s="55"/>
      <c r="JPB23" s="55"/>
      <c r="JPC23" s="55"/>
      <c r="JPD23" s="55"/>
      <c r="JPE23" s="55"/>
      <c r="JPF23" s="55"/>
      <c r="JPG23" s="55"/>
      <c r="JPH23" s="55"/>
      <c r="JPI23" s="55"/>
      <c r="JPJ23" s="55"/>
      <c r="JPK23" s="55"/>
      <c r="JPL23" s="55"/>
      <c r="JPM23" s="55"/>
      <c r="JPN23" s="55"/>
      <c r="JPO23" s="55"/>
      <c r="JPP23" s="55"/>
      <c r="JPQ23" s="55"/>
      <c r="JPR23" s="55"/>
      <c r="JPS23" s="55"/>
      <c r="JPT23" s="55"/>
      <c r="JPU23" s="55"/>
      <c r="JPV23" s="55"/>
      <c r="JPW23" s="55"/>
      <c r="JPX23" s="55"/>
      <c r="JPY23" s="55"/>
      <c r="JPZ23" s="55"/>
      <c r="JQA23" s="55"/>
      <c r="JQB23" s="55"/>
      <c r="JQC23" s="55"/>
      <c r="JQD23" s="55"/>
      <c r="JQE23" s="55"/>
      <c r="JQF23" s="55"/>
      <c r="JQG23" s="55"/>
      <c r="JQH23" s="55"/>
      <c r="JQI23" s="55"/>
      <c r="JQJ23" s="55"/>
      <c r="JQK23" s="55"/>
      <c r="JQL23" s="55"/>
      <c r="JQM23" s="55"/>
      <c r="JQN23" s="55"/>
      <c r="JQO23" s="55"/>
      <c r="JQP23" s="55"/>
      <c r="JQQ23" s="55"/>
      <c r="JQR23" s="55"/>
      <c r="JQS23" s="55"/>
      <c r="JQT23" s="55"/>
      <c r="JQU23" s="55"/>
      <c r="JQV23" s="55"/>
      <c r="JQW23" s="55"/>
      <c r="JQX23" s="55"/>
      <c r="JQY23" s="55"/>
      <c r="JQZ23" s="55"/>
      <c r="JRA23" s="55"/>
      <c r="JRB23" s="55"/>
      <c r="JRC23" s="55"/>
      <c r="JRD23" s="55"/>
      <c r="JRE23" s="55"/>
      <c r="JRF23" s="55"/>
      <c r="JRG23" s="55"/>
      <c r="JRH23" s="55"/>
      <c r="JRI23" s="55"/>
      <c r="JRJ23" s="55"/>
      <c r="JRK23" s="55"/>
      <c r="JRL23" s="55"/>
      <c r="JRM23" s="55"/>
      <c r="JRN23" s="55"/>
      <c r="JRO23" s="55"/>
      <c r="JRP23" s="55"/>
      <c r="JRQ23" s="55"/>
      <c r="JRR23" s="55"/>
      <c r="JRS23" s="55"/>
      <c r="JRT23" s="55"/>
      <c r="JRU23" s="55"/>
      <c r="JRV23" s="55"/>
      <c r="JRW23" s="55"/>
      <c r="JRX23" s="55"/>
      <c r="JRY23" s="55"/>
      <c r="JRZ23" s="55"/>
      <c r="JSA23" s="55"/>
      <c r="JSB23" s="55"/>
      <c r="JSC23" s="55"/>
      <c r="JSD23" s="55"/>
      <c r="JSE23" s="55"/>
      <c r="JSF23" s="55"/>
      <c r="JSG23" s="55"/>
      <c r="JSH23" s="55"/>
      <c r="JSI23" s="55"/>
      <c r="JSJ23" s="55"/>
      <c r="JSK23" s="55"/>
      <c r="JSL23" s="55"/>
      <c r="JSM23" s="55"/>
      <c r="JSN23" s="55"/>
      <c r="JSO23" s="55"/>
      <c r="JSP23" s="55"/>
      <c r="JSQ23" s="55"/>
      <c r="JSR23" s="55"/>
      <c r="JSS23" s="55"/>
      <c r="JST23" s="55"/>
      <c r="JSU23" s="55"/>
      <c r="JSV23" s="55"/>
      <c r="JSW23" s="55"/>
      <c r="JSX23" s="55"/>
      <c r="JSY23" s="55"/>
      <c r="JSZ23" s="55"/>
      <c r="JTA23" s="55"/>
      <c r="JTB23" s="55"/>
      <c r="JTC23" s="55"/>
      <c r="JTD23" s="55"/>
      <c r="JTE23" s="55"/>
      <c r="JTF23" s="55"/>
      <c r="JTG23" s="55"/>
      <c r="JTH23" s="55"/>
      <c r="JTI23" s="55"/>
      <c r="JTJ23" s="55"/>
      <c r="JTK23" s="55"/>
      <c r="JTL23" s="55"/>
      <c r="JTM23" s="55"/>
      <c r="JTN23" s="55"/>
      <c r="JTO23" s="55"/>
      <c r="JTP23" s="55"/>
      <c r="JTQ23" s="55"/>
      <c r="JTR23" s="55"/>
      <c r="JTS23" s="55"/>
      <c r="JTT23" s="55"/>
      <c r="JTU23" s="55"/>
      <c r="JTV23" s="55"/>
      <c r="JTW23" s="55"/>
      <c r="JTX23" s="55"/>
      <c r="JTY23" s="55"/>
      <c r="JTZ23" s="55"/>
      <c r="JUA23" s="55"/>
      <c r="JUB23" s="55"/>
      <c r="JUC23" s="55"/>
      <c r="JUD23" s="55"/>
      <c r="JUE23" s="55"/>
      <c r="JUF23" s="55"/>
      <c r="JUG23" s="55"/>
      <c r="JUH23" s="55"/>
      <c r="JUI23" s="55"/>
      <c r="JUJ23" s="55"/>
      <c r="JUK23" s="55"/>
      <c r="JUL23" s="55"/>
      <c r="JUM23" s="55"/>
      <c r="JUN23" s="55"/>
      <c r="JUO23" s="55"/>
      <c r="JUP23" s="55"/>
      <c r="JUQ23" s="55"/>
      <c r="JUR23" s="55"/>
      <c r="JUS23" s="55"/>
      <c r="JUT23" s="55"/>
      <c r="JUU23" s="55"/>
      <c r="JUV23" s="55"/>
      <c r="JUW23" s="55"/>
      <c r="JUX23" s="55"/>
      <c r="JUY23" s="55"/>
      <c r="JUZ23" s="55"/>
      <c r="JVA23" s="55"/>
      <c r="JVB23" s="55"/>
      <c r="JVC23" s="55"/>
      <c r="JVD23" s="55"/>
      <c r="JVE23" s="55"/>
      <c r="JVF23" s="55"/>
      <c r="JVG23" s="55"/>
      <c r="JVH23" s="55"/>
      <c r="JVI23" s="55"/>
      <c r="JVJ23" s="55"/>
      <c r="JVK23" s="55"/>
      <c r="JVL23" s="55"/>
      <c r="JVM23" s="55"/>
      <c r="JVN23" s="55"/>
      <c r="JVO23" s="55"/>
      <c r="JVP23" s="55"/>
      <c r="JVQ23" s="55"/>
      <c r="JVR23" s="55"/>
      <c r="JVS23" s="55"/>
      <c r="JVT23" s="55"/>
      <c r="JVU23" s="55"/>
      <c r="JVV23" s="55"/>
      <c r="JVW23" s="55"/>
      <c r="JVX23" s="55"/>
      <c r="JVY23" s="55"/>
      <c r="JVZ23" s="55"/>
      <c r="JWA23" s="55"/>
      <c r="JWB23" s="55"/>
      <c r="JWC23" s="55"/>
      <c r="JWD23" s="55"/>
      <c r="JWE23" s="55"/>
      <c r="JWF23" s="55"/>
      <c r="JWG23" s="55"/>
      <c r="JWH23" s="55"/>
      <c r="JWI23" s="55"/>
      <c r="JWJ23" s="55"/>
      <c r="JWK23" s="55"/>
      <c r="JWL23" s="55"/>
      <c r="JWM23" s="55"/>
      <c r="JWN23" s="55"/>
      <c r="JWO23" s="55"/>
      <c r="JWP23" s="55"/>
      <c r="JWQ23" s="55"/>
      <c r="JWR23" s="55"/>
      <c r="JWS23" s="55"/>
      <c r="JWT23" s="55"/>
      <c r="JWU23" s="55"/>
      <c r="JWV23" s="55"/>
      <c r="JWW23" s="55"/>
      <c r="JWX23" s="55"/>
      <c r="JWY23" s="55"/>
      <c r="JWZ23" s="55"/>
      <c r="JXA23" s="55"/>
      <c r="JXB23" s="55"/>
      <c r="JXC23" s="55"/>
      <c r="JXD23" s="55"/>
      <c r="JXE23" s="55"/>
      <c r="JXF23" s="55"/>
      <c r="JXG23" s="55"/>
      <c r="JXH23" s="55"/>
      <c r="JXI23" s="55"/>
      <c r="JXJ23" s="55"/>
      <c r="JXK23" s="55"/>
      <c r="JXL23" s="55"/>
      <c r="JXM23" s="55"/>
      <c r="JXN23" s="55"/>
      <c r="JXO23" s="55"/>
      <c r="JXP23" s="55"/>
      <c r="JXQ23" s="55"/>
      <c r="JXR23" s="55"/>
      <c r="JXS23" s="55"/>
      <c r="JXT23" s="55"/>
      <c r="JXU23" s="55"/>
      <c r="JXV23" s="55"/>
      <c r="JXW23" s="55"/>
      <c r="JXX23" s="55"/>
      <c r="JXY23" s="55"/>
      <c r="JXZ23" s="55"/>
      <c r="JYA23" s="55"/>
      <c r="JYB23" s="55"/>
      <c r="JYC23" s="55"/>
      <c r="JYD23" s="55"/>
      <c r="JYE23" s="55"/>
      <c r="JYF23" s="55"/>
      <c r="JYG23" s="55"/>
      <c r="JYH23" s="55"/>
      <c r="JYI23" s="55"/>
      <c r="JYJ23" s="55"/>
      <c r="JYK23" s="55"/>
      <c r="JYL23" s="55"/>
      <c r="JYM23" s="55"/>
      <c r="JYN23" s="55"/>
      <c r="JYO23" s="55"/>
      <c r="JYP23" s="55"/>
      <c r="JYQ23" s="55"/>
      <c r="JYR23" s="55"/>
      <c r="JYS23" s="55"/>
      <c r="JYT23" s="55"/>
      <c r="JYU23" s="55"/>
      <c r="JYV23" s="55"/>
      <c r="JYW23" s="55"/>
      <c r="JYX23" s="55"/>
      <c r="JYY23" s="55"/>
      <c r="JYZ23" s="55"/>
      <c r="JZA23" s="55"/>
      <c r="JZB23" s="55"/>
      <c r="JZC23" s="55"/>
      <c r="JZD23" s="55"/>
      <c r="JZE23" s="55"/>
      <c r="JZF23" s="55"/>
      <c r="JZG23" s="55"/>
      <c r="JZH23" s="55"/>
      <c r="JZI23" s="55"/>
      <c r="JZJ23" s="55"/>
      <c r="JZK23" s="55"/>
      <c r="JZL23" s="55"/>
      <c r="JZM23" s="55"/>
      <c r="JZN23" s="55"/>
      <c r="JZO23" s="55"/>
      <c r="JZP23" s="55"/>
      <c r="JZQ23" s="55"/>
      <c r="JZR23" s="55"/>
      <c r="JZS23" s="55"/>
      <c r="JZT23" s="55"/>
      <c r="JZU23" s="55"/>
      <c r="JZV23" s="55"/>
      <c r="JZW23" s="55"/>
      <c r="JZX23" s="55"/>
      <c r="JZY23" s="55"/>
      <c r="JZZ23" s="55"/>
      <c r="KAA23" s="55"/>
      <c r="KAB23" s="55"/>
      <c r="KAC23" s="55"/>
      <c r="KAD23" s="55"/>
      <c r="KAE23" s="55"/>
      <c r="KAF23" s="55"/>
      <c r="KAG23" s="55"/>
      <c r="KAH23" s="55"/>
      <c r="KAI23" s="55"/>
      <c r="KAJ23" s="55"/>
      <c r="KAK23" s="55"/>
      <c r="KAL23" s="55"/>
      <c r="KAM23" s="55"/>
      <c r="KAN23" s="55"/>
      <c r="KAO23" s="55"/>
      <c r="KAP23" s="55"/>
      <c r="KAQ23" s="55"/>
      <c r="KAR23" s="55"/>
      <c r="KAS23" s="55"/>
      <c r="KAT23" s="55"/>
      <c r="KAU23" s="55"/>
      <c r="KAV23" s="55"/>
      <c r="KAW23" s="55"/>
      <c r="KAX23" s="55"/>
      <c r="KAY23" s="55"/>
      <c r="KAZ23" s="55"/>
      <c r="KBA23" s="55"/>
      <c r="KBB23" s="55"/>
      <c r="KBC23" s="55"/>
      <c r="KBD23" s="55"/>
      <c r="KBE23" s="55"/>
      <c r="KBF23" s="55"/>
      <c r="KBG23" s="55"/>
      <c r="KBH23" s="55"/>
      <c r="KBI23" s="55"/>
      <c r="KBJ23" s="55"/>
      <c r="KBK23" s="55"/>
      <c r="KBL23" s="55"/>
      <c r="KBM23" s="55"/>
      <c r="KBN23" s="55"/>
      <c r="KBO23" s="55"/>
      <c r="KBP23" s="55"/>
      <c r="KBQ23" s="55"/>
      <c r="KBR23" s="55"/>
      <c r="KBS23" s="55"/>
      <c r="KBT23" s="55"/>
      <c r="KBU23" s="55"/>
      <c r="KBV23" s="55"/>
      <c r="KBW23" s="55"/>
      <c r="KBX23" s="55"/>
      <c r="KBY23" s="55"/>
      <c r="KBZ23" s="55"/>
      <c r="KCA23" s="55"/>
      <c r="KCB23" s="55"/>
      <c r="KCC23" s="55"/>
      <c r="KCD23" s="55"/>
      <c r="KCE23" s="55"/>
      <c r="KCF23" s="55"/>
      <c r="KCG23" s="55"/>
      <c r="KCH23" s="55"/>
      <c r="KCI23" s="55"/>
      <c r="KCJ23" s="55"/>
      <c r="KCK23" s="55"/>
      <c r="KCL23" s="55"/>
      <c r="KCM23" s="55"/>
      <c r="KCN23" s="55"/>
      <c r="KCO23" s="55"/>
      <c r="KCP23" s="55"/>
      <c r="KCQ23" s="55"/>
      <c r="KCR23" s="55"/>
      <c r="KCS23" s="55"/>
      <c r="KCT23" s="55"/>
      <c r="KCU23" s="55"/>
      <c r="KCV23" s="55"/>
      <c r="KCW23" s="55"/>
      <c r="KCX23" s="55"/>
      <c r="KCY23" s="55"/>
      <c r="KCZ23" s="55"/>
      <c r="KDA23" s="55"/>
      <c r="KDB23" s="55"/>
      <c r="KDC23" s="55"/>
      <c r="KDD23" s="55"/>
      <c r="KDE23" s="55"/>
      <c r="KDF23" s="55"/>
      <c r="KDG23" s="55"/>
      <c r="KDH23" s="55"/>
      <c r="KDI23" s="55"/>
      <c r="KDJ23" s="55"/>
      <c r="KDK23" s="55"/>
      <c r="KDL23" s="55"/>
      <c r="KDM23" s="55"/>
      <c r="KDN23" s="55"/>
      <c r="KDO23" s="55"/>
      <c r="KDP23" s="55"/>
      <c r="KDQ23" s="55"/>
      <c r="KDR23" s="55"/>
      <c r="KDS23" s="55"/>
      <c r="KDT23" s="55"/>
      <c r="KDU23" s="55"/>
      <c r="KDV23" s="55"/>
      <c r="KDW23" s="55"/>
      <c r="KDX23" s="55"/>
      <c r="KDY23" s="55"/>
      <c r="KDZ23" s="55"/>
      <c r="KEA23" s="55"/>
      <c r="KEB23" s="55"/>
      <c r="KEC23" s="55"/>
      <c r="KED23" s="55"/>
      <c r="KEE23" s="55"/>
      <c r="KEF23" s="55"/>
      <c r="KEG23" s="55"/>
      <c r="KEH23" s="55"/>
      <c r="KEI23" s="55"/>
      <c r="KEJ23" s="55"/>
      <c r="KEK23" s="55"/>
      <c r="KEL23" s="55"/>
      <c r="KEM23" s="55"/>
      <c r="KEN23" s="55"/>
      <c r="KEO23" s="55"/>
      <c r="KEP23" s="55"/>
      <c r="KEQ23" s="55"/>
      <c r="KER23" s="55"/>
      <c r="KES23" s="55"/>
      <c r="KET23" s="55"/>
      <c r="KEU23" s="55"/>
      <c r="KEV23" s="55"/>
      <c r="KEW23" s="55"/>
      <c r="KEX23" s="55"/>
      <c r="KEY23" s="55"/>
      <c r="KEZ23" s="55"/>
      <c r="KFA23" s="55"/>
      <c r="KFB23" s="55"/>
      <c r="KFC23" s="55"/>
      <c r="KFD23" s="55"/>
      <c r="KFE23" s="55"/>
      <c r="KFF23" s="55"/>
      <c r="KFG23" s="55"/>
      <c r="KFH23" s="55"/>
      <c r="KFI23" s="55"/>
      <c r="KFJ23" s="55"/>
      <c r="KFK23" s="55"/>
      <c r="KFL23" s="55"/>
      <c r="KFM23" s="55"/>
      <c r="KFN23" s="55"/>
      <c r="KFO23" s="55"/>
      <c r="KFP23" s="55"/>
      <c r="KFQ23" s="55"/>
      <c r="KFR23" s="55"/>
      <c r="KFS23" s="55"/>
      <c r="KFT23" s="55"/>
      <c r="KFU23" s="55"/>
      <c r="KFV23" s="55"/>
      <c r="KFW23" s="55"/>
      <c r="KFX23" s="55"/>
      <c r="KFY23" s="55"/>
      <c r="KFZ23" s="55"/>
      <c r="KGA23" s="55"/>
      <c r="KGB23" s="55"/>
      <c r="KGC23" s="55"/>
      <c r="KGD23" s="55"/>
      <c r="KGE23" s="55"/>
      <c r="KGF23" s="55"/>
      <c r="KGG23" s="55"/>
      <c r="KGH23" s="55"/>
      <c r="KGI23" s="55"/>
      <c r="KGJ23" s="55"/>
      <c r="KGK23" s="55"/>
      <c r="KGL23" s="55"/>
      <c r="KGM23" s="55"/>
      <c r="KGN23" s="55"/>
      <c r="KGO23" s="55"/>
      <c r="KGP23" s="55"/>
      <c r="KGQ23" s="55"/>
      <c r="KGR23" s="55"/>
      <c r="KGS23" s="55"/>
      <c r="KGT23" s="55"/>
      <c r="KGU23" s="55"/>
      <c r="KGV23" s="55"/>
      <c r="KGW23" s="55"/>
      <c r="KGX23" s="55"/>
      <c r="KGY23" s="55"/>
      <c r="KGZ23" s="55"/>
      <c r="KHA23" s="55"/>
      <c r="KHB23" s="55"/>
      <c r="KHC23" s="55"/>
      <c r="KHD23" s="55"/>
      <c r="KHE23" s="55"/>
      <c r="KHF23" s="55"/>
      <c r="KHG23" s="55"/>
      <c r="KHH23" s="55"/>
      <c r="KHI23" s="55"/>
      <c r="KHJ23" s="55"/>
      <c r="KHK23" s="55"/>
      <c r="KHL23" s="55"/>
      <c r="KHM23" s="55"/>
      <c r="KHN23" s="55"/>
      <c r="KHO23" s="55"/>
      <c r="KHP23" s="55"/>
      <c r="KHQ23" s="55"/>
      <c r="KHR23" s="55"/>
      <c r="KHS23" s="55"/>
      <c r="KHT23" s="55"/>
      <c r="KHU23" s="55"/>
      <c r="KHV23" s="55"/>
      <c r="KHW23" s="55"/>
      <c r="KHX23" s="55"/>
      <c r="KHY23" s="55"/>
      <c r="KHZ23" s="55"/>
      <c r="KIA23" s="55"/>
      <c r="KIB23" s="55"/>
      <c r="KIC23" s="55"/>
      <c r="KID23" s="55"/>
      <c r="KIE23" s="55"/>
      <c r="KIF23" s="55"/>
      <c r="KIG23" s="55"/>
      <c r="KIH23" s="55"/>
      <c r="KII23" s="55"/>
      <c r="KIJ23" s="55"/>
      <c r="KIK23" s="55"/>
      <c r="KIL23" s="55"/>
      <c r="KIM23" s="55"/>
      <c r="KIN23" s="55"/>
      <c r="KIO23" s="55"/>
      <c r="KIP23" s="55"/>
      <c r="KIQ23" s="55"/>
      <c r="KIR23" s="55"/>
      <c r="KIS23" s="55"/>
      <c r="KIT23" s="55"/>
      <c r="KIU23" s="55"/>
      <c r="KIV23" s="55"/>
      <c r="KIW23" s="55"/>
      <c r="KIX23" s="55"/>
      <c r="KIY23" s="55"/>
      <c r="KIZ23" s="55"/>
      <c r="KJA23" s="55"/>
      <c r="KJB23" s="55"/>
      <c r="KJC23" s="55"/>
      <c r="KJD23" s="55"/>
      <c r="KJE23" s="55"/>
      <c r="KJF23" s="55"/>
      <c r="KJG23" s="55"/>
      <c r="KJH23" s="55"/>
      <c r="KJI23" s="55"/>
      <c r="KJJ23" s="55"/>
      <c r="KJK23" s="55"/>
      <c r="KJL23" s="55"/>
      <c r="KJM23" s="55"/>
      <c r="KJN23" s="55"/>
      <c r="KJO23" s="55"/>
      <c r="KJP23" s="55"/>
      <c r="KJQ23" s="55"/>
      <c r="KJR23" s="55"/>
      <c r="KJS23" s="55"/>
      <c r="KJT23" s="55"/>
      <c r="KJU23" s="55"/>
      <c r="KJV23" s="55"/>
      <c r="KJW23" s="55"/>
      <c r="KJX23" s="55"/>
      <c r="KJY23" s="55"/>
      <c r="KJZ23" s="55"/>
      <c r="KKA23" s="55"/>
      <c r="KKB23" s="55"/>
      <c r="KKC23" s="55"/>
      <c r="KKD23" s="55"/>
      <c r="KKE23" s="55"/>
      <c r="KKF23" s="55"/>
      <c r="KKG23" s="55"/>
      <c r="KKH23" s="55"/>
      <c r="KKI23" s="55"/>
      <c r="KKJ23" s="55"/>
      <c r="KKK23" s="55"/>
      <c r="KKL23" s="55"/>
      <c r="KKM23" s="55"/>
      <c r="KKN23" s="55"/>
      <c r="KKO23" s="55"/>
      <c r="KKP23" s="55"/>
      <c r="KKQ23" s="55"/>
      <c r="KKR23" s="55"/>
      <c r="KKS23" s="55"/>
      <c r="KKT23" s="55"/>
      <c r="KKU23" s="55"/>
      <c r="KKV23" s="55"/>
      <c r="KKW23" s="55"/>
      <c r="KKX23" s="55"/>
      <c r="KKY23" s="55"/>
      <c r="KKZ23" s="55"/>
      <c r="KLA23" s="55"/>
      <c r="KLB23" s="55"/>
      <c r="KLC23" s="55"/>
      <c r="KLD23" s="55"/>
      <c r="KLE23" s="55"/>
      <c r="KLF23" s="55"/>
      <c r="KLG23" s="55"/>
      <c r="KLH23" s="55"/>
      <c r="KLI23" s="55"/>
      <c r="KLJ23" s="55"/>
      <c r="KLK23" s="55"/>
      <c r="KLL23" s="55"/>
      <c r="KLM23" s="55"/>
      <c r="KLN23" s="55"/>
      <c r="KLO23" s="55"/>
      <c r="KLP23" s="55"/>
      <c r="KLQ23" s="55"/>
      <c r="KLR23" s="55"/>
      <c r="KLS23" s="55"/>
      <c r="KLT23" s="55"/>
      <c r="KLU23" s="55"/>
      <c r="KLV23" s="55"/>
      <c r="KLW23" s="55"/>
      <c r="KLX23" s="55"/>
      <c r="KLY23" s="55"/>
      <c r="KLZ23" s="55"/>
      <c r="KMA23" s="55"/>
      <c r="KMB23" s="55"/>
      <c r="KMC23" s="55"/>
      <c r="KMD23" s="55"/>
      <c r="KME23" s="55"/>
      <c r="KMF23" s="55"/>
      <c r="KMG23" s="55"/>
      <c r="KMH23" s="55"/>
      <c r="KMI23" s="55"/>
      <c r="KMJ23" s="55"/>
      <c r="KMK23" s="55"/>
      <c r="KML23" s="55"/>
      <c r="KMM23" s="55"/>
      <c r="KMN23" s="55"/>
      <c r="KMO23" s="55"/>
      <c r="KMP23" s="55"/>
      <c r="KMQ23" s="55"/>
      <c r="KMR23" s="55"/>
      <c r="KMS23" s="55"/>
      <c r="KMT23" s="55"/>
      <c r="KMU23" s="55"/>
      <c r="KMV23" s="55"/>
      <c r="KMW23" s="55"/>
      <c r="KMX23" s="55"/>
      <c r="KMY23" s="55"/>
      <c r="KMZ23" s="55"/>
      <c r="KNA23" s="55"/>
      <c r="KNB23" s="55"/>
      <c r="KNC23" s="55"/>
      <c r="KND23" s="55"/>
      <c r="KNE23" s="55"/>
      <c r="KNF23" s="55"/>
      <c r="KNG23" s="55"/>
      <c r="KNH23" s="55"/>
      <c r="KNI23" s="55"/>
      <c r="KNJ23" s="55"/>
      <c r="KNK23" s="55"/>
      <c r="KNL23" s="55"/>
      <c r="KNM23" s="55"/>
      <c r="KNN23" s="55"/>
      <c r="KNO23" s="55"/>
      <c r="KNP23" s="55"/>
      <c r="KNQ23" s="55"/>
      <c r="KNR23" s="55"/>
      <c r="KNS23" s="55"/>
      <c r="KNT23" s="55"/>
      <c r="KNU23" s="55"/>
      <c r="KNV23" s="55"/>
      <c r="KNW23" s="55"/>
      <c r="KNX23" s="55"/>
      <c r="KNY23" s="55"/>
      <c r="KNZ23" s="55"/>
      <c r="KOA23" s="55"/>
      <c r="KOB23" s="55"/>
      <c r="KOC23" s="55"/>
      <c r="KOD23" s="55"/>
      <c r="KOE23" s="55"/>
      <c r="KOF23" s="55"/>
      <c r="KOG23" s="55"/>
      <c r="KOH23" s="55"/>
      <c r="KOI23" s="55"/>
      <c r="KOJ23" s="55"/>
      <c r="KOK23" s="55"/>
      <c r="KOL23" s="55"/>
      <c r="KOM23" s="55"/>
      <c r="KON23" s="55"/>
      <c r="KOO23" s="55"/>
      <c r="KOP23" s="55"/>
      <c r="KOQ23" s="55"/>
      <c r="KOR23" s="55"/>
      <c r="KOS23" s="55"/>
      <c r="KOT23" s="55"/>
      <c r="KOU23" s="55"/>
      <c r="KOV23" s="55"/>
      <c r="KOW23" s="55"/>
      <c r="KOX23" s="55"/>
      <c r="KOY23" s="55"/>
      <c r="KOZ23" s="55"/>
      <c r="KPA23" s="55"/>
      <c r="KPB23" s="55"/>
      <c r="KPC23" s="55"/>
      <c r="KPD23" s="55"/>
      <c r="KPE23" s="55"/>
      <c r="KPF23" s="55"/>
      <c r="KPG23" s="55"/>
      <c r="KPH23" s="55"/>
      <c r="KPI23" s="55"/>
      <c r="KPJ23" s="55"/>
      <c r="KPK23" s="55"/>
      <c r="KPL23" s="55"/>
      <c r="KPM23" s="55"/>
      <c r="KPN23" s="55"/>
      <c r="KPO23" s="55"/>
      <c r="KPP23" s="55"/>
      <c r="KPQ23" s="55"/>
      <c r="KPR23" s="55"/>
      <c r="KPS23" s="55"/>
      <c r="KPT23" s="55"/>
      <c r="KPU23" s="55"/>
      <c r="KPV23" s="55"/>
      <c r="KPW23" s="55"/>
      <c r="KPX23" s="55"/>
      <c r="KPY23" s="55"/>
      <c r="KPZ23" s="55"/>
      <c r="KQA23" s="55"/>
      <c r="KQB23" s="55"/>
      <c r="KQC23" s="55"/>
      <c r="KQD23" s="55"/>
      <c r="KQE23" s="55"/>
      <c r="KQF23" s="55"/>
      <c r="KQG23" s="55"/>
      <c r="KQH23" s="55"/>
      <c r="KQI23" s="55"/>
      <c r="KQJ23" s="55"/>
      <c r="KQK23" s="55"/>
      <c r="KQL23" s="55"/>
      <c r="KQM23" s="55"/>
      <c r="KQN23" s="55"/>
      <c r="KQO23" s="55"/>
      <c r="KQP23" s="55"/>
      <c r="KQQ23" s="55"/>
      <c r="KQR23" s="55"/>
      <c r="KQS23" s="55"/>
      <c r="KQT23" s="55"/>
      <c r="KQU23" s="55"/>
      <c r="KQV23" s="55"/>
      <c r="KQW23" s="55"/>
      <c r="KQX23" s="55"/>
      <c r="KQY23" s="55"/>
      <c r="KQZ23" s="55"/>
      <c r="KRA23" s="55"/>
      <c r="KRB23" s="55"/>
      <c r="KRC23" s="55"/>
      <c r="KRD23" s="55"/>
      <c r="KRE23" s="55"/>
      <c r="KRF23" s="55"/>
      <c r="KRG23" s="55"/>
      <c r="KRH23" s="55"/>
      <c r="KRI23" s="55"/>
      <c r="KRJ23" s="55"/>
      <c r="KRK23" s="55"/>
      <c r="KRL23" s="55"/>
      <c r="KRM23" s="55"/>
      <c r="KRN23" s="55"/>
      <c r="KRO23" s="55"/>
      <c r="KRP23" s="55"/>
      <c r="KRQ23" s="55"/>
      <c r="KRR23" s="55"/>
      <c r="KRS23" s="55"/>
      <c r="KRT23" s="55"/>
      <c r="KRU23" s="55"/>
      <c r="KRV23" s="55"/>
      <c r="KRW23" s="55"/>
      <c r="KRX23" s="55"/>
      <c r="KRY23" s="55"/>
      <c r="KRZ23" s="55"/>
      <c r="KSA23" s="55"/>
      <c r="KSB23" s="55"/>
      <c r="KSC23" s="55"/>
      <c r="KSD23" s="55"/>
      <c r="KSE23" s="55"/>
      <c r="KSF23" s="55"/>
      <c r="KSG23" s="55"/>
      <c r="KSH23" s="55"/>
      <c r="KSI23" s="55"/>
      <c r="KSJ23" s="55"/>
      <c r="KSK23" s="55"/>
      <c r="KSL23" s="55"/>
      <c r="KSM23" s="55"/>
      <c r="KSN23" s="55"/>
      <c r="KSO23" s="55"/>
      <c r="KSP23" s="55"/>
      <c r="KSQ23" s="55"/>
      <c r="KSR23" s="55"/>
      <c r="KSS23" s="55"/>
      <c r="KST23" s="55"/>
      <c r="KSU23" s="55"/>
      <c r="KSV23" s="55"/>
      <c r="KSW23" s="55"/>
      <c r="KSX23" s="55"/>
      <c r="KSY23" s="55"/>
      <c r="KSZ23" s="55"/>
      <c r="KTA23" s="55"/>
      <c r="KTB23" s="55"/>
      <c r="KTC23" s="55"/>
      <c r="KTD23" s="55"/>
      <c r="KTE23" s="55"/>
      <c r="KTF23" s="55"/>
      <c r="KTG23" s="55"/>
      <c r="KTH23" s="55"/>
      <c r="KTI23" s="55"/>
      <c r="KTJ23" s="55"/>
      <c r="KTK23" s="55"/>
      <c r="KTL23" s="55"/>
      <c r="KTM23" s="55"/>
      <c r="KTN23" s="55"/>
      <c r="KTO23" s="55"/>
      <c r="KTP23" s="55"/>
      <c r="KTQ23" s="55"/>
      <c r="KTR23" s="55"/>
      <c r="KTS23" s="55"/>
      <c r="KTT23" s="55"/>
      <c r="KTU23" s="55"/>
      <c r="KTV23" s="55"/>
      <c r="KTW23" s="55"/>
      <c r="KTX23" s="55"/>
      <c r="KTY23" s="55"/>
      <c r="KTZ23" s="55"/>
      <c r="KUA23" s="55"/>
      <c r="KUB23" s="55"/>
      <c r="KUC23" s="55"/>
      <c r="KUD23" s="55"/>
      <c r="KUE23" s="55"/>
      <c r="KUF23" s="55"/>
      <c r="KUG23" s="55"/>
      <c r="KUH23" s="55"/>
      <c r="KUI23" s="55"/>
      <c r="KUJ23" s="55"/>
      <c r="KUK23" s="55"/>
      <c r="KUL23" s="55"/>
      <c r="KUM23" s="55"/>
      <c r="KUN23" s="55"/>
      <c r="KUO23" s="55"/>
      <c r="KUP23" s="55"/>
      <c r="KUQ23" s="55"/>
      <c r="KUR23" s="55"/>
      <c r="KUS23" s="55"/>
      <c r="KUT23" s="55"/>
      <c r="KUU23" s="55"/>
      <c r="KUV23" s="55"/>
      <c r="KUW23" s="55"/>
      <c r="KUX23" s="55"/>
      <c r="KUY23" s="55"/>
      <c r="KUZ23" s="55"/>
      <c r="KVA23" s="55"/>
      <c r="KVB23" s="55"/>
      <c r="KVC23" s="55"/>
      <c r="KVD23" s="55"/>
      <c r="KVE23" s="55"/>
      <c r="KVF23" s="55"/>
      <c r="KVG23" s="55"/>
      <c r="KVH23" s="55"/>
      <c r="KVI23" s="55"/>
      <c r="KVJ23" s="55"/>
      <c r="KVK23" s="55"/>
      <c r="KVL23" s="55"/>
      <c r="KVM23" s="55"/>
      <c r="KVN23" s="55"/>
      <c r="KVO23" s="55"/>
      <c r="KVP23" s="55"/>
      <c r="KVQ23" s="55"/>
      <c r="KVR23" s="55"/>
      <c r="KVS23" s="55"/>
      <c r="KVT23" s="55"/>
      <c r="KVU23" s="55"/>
      <c r="KVV23" s="55"/>
      <c r="KVW23" s="55"/>
      <c r="KVX23" s="55"/>
      <c r="KVY23" s="55"/>
      <c r="KVZ23" s="55"/>
      <c r="KWA23" s="55"/>
      <c r="KWB23" s="55"/>
      <c r="KWC23" s="55"/>
      <c r="KWD23" s="55"/>
      <c r="KWE23" s="55"/>
      <c r="KWF23" s="55"/>
      <c r="KWG23" s="55"/>
      <c r="KWH23" s="55"/>
      <c r="KWI23" s="55"/>
      <c r="KWJ23" s="55"/>
      <c r="KWK23" s="55"/>
      <c r="KWL23" s="55"/>
      <c r="KWM23" s="55"/>
      <c r="KWN23" s="55"/>
      <c r="KWO23" s="55"/>
      <c r="KWP23" s="55"/>
      <c r="KWQ23" s="55"/>
      <c r="KWR23" s="55"/>
      <c r="KWS23" s="55"/>
      <c r="KWT23" s="55"/>
      <c r="KWU23" s="55"/>
      <c r="KWV23" s="55"/>
      <c r="KWW23" s="55"/>
      <c r="KWX23" s="55"/>
      <c r="KWY23" s="55"/>
      <c r="KWZ23" s="55"/>
      <c r="KXA23" s="55"/>
      <c r="KXB23" s="55"/>
      <c r="KXC23" s="55"/>
      <c r="KXD23" s="55"/>
      <c r="KXE23" s="55"/>
      <c r="KXF23" s="55"/>
      <c r="KXG23" s="55"/>
      <c r="KXH23" s="55"/>
      <c r="KXI23" s="55"/>
      <c r="KXJ23" s="55"/>
      <c r="KXK23" s="55"/>
      <c r="KXL23" s="55"/>
      <c r="KXM23" s="55"/>
      <c r="KXN23" s="55"/>
      <c r="KXO23" s="55"/>
      <c r="KXP23" s="55"/>
      <c r="KXQ23" s="55"/>
      <c r="KXR23" s="55"/>
      <c r="KXS23" s="55"/>
      <c r="KXT23" s="55"/>
      <c r="KXU23" s="55"/>
      <c r="KXV23" s="55"/>
      <c r="KXW23" s="55"/>
      <c r="KXX23" s="55"/>
      <c r="KXY23" s="55"/>
      <c r="KXZ23" s="55"/>
      <c r="KYA23" s="55"/>
      <c r="KYB23" s="55"/>
      <c r="KYC23" s="55"/>
      <c r="KYD23" s="55"/>
      <c r="KYE23" s="55"/>
      <c r="KYF23" s="55"/>
      <c r="KYG23" s="55"/>
      <c r="KYH23" s="55"/>
      <c r="KYI23" s="55"/>
      <c r="KYJ23" s="55"/>
      <c r="KYK23" s="55"/>
      <c r="KYL23" s="55"/>
      <c r="KYM23" s="55"/>
      <c r="KYN23" s="55"/>
      <c r="KYO23" s="55"/>
      <c r="KYP23" s="55"/>
      <c r="KYQ23" s="55"/>
      <c r="KYR23" s="55"/>
      <c r="KYS23" s="55"/>
      <c r="KYT23" s="55"/>
      <c r="KYU23" s="55"/>
      <c r="KYV23" s="55"/>
      <c r="KYW23" s="55"/>
      <c r="KYX23" s="55"/>
      <c r="KYY23" s="55"/>
      <c r="KYZ23" s="55"/>
      <c r="KZA23" s="55"/>
      <c r="KZB23" s="55"/>
      <c r="KZC23" s="55"/>
      <c r="KZD23" s="55"/>
      <c r="KZE23" s="55"/>
      <c r="KZF23" s="55"/>
      <c r="KZG23" s="55"/>
      <c r="KZH23" s="55"/>
      <c r="KZI23" s="55"/>
      <c r="KZJ23" s="55"/>
      <c r="KZK23" s="55"/>
      <c r="KZL23" s="55"/>
      <c r="KZM23" s="55"/>
      <c r="KZN23" s="55"/>
      <c r="KZO23" s="55"/>
      <c r="KZP23" s="55"/>
      <c r="KZQ23" s="55"/>
      <c r="KZR23" s="55"/>
      <c r="KZS23" s="55"/>
      <c r="KZT23" s="55"/>
      <c r="KZU23" s="55"/>
      <c r="KZV23" s="55"/>
      <c r="KZW23" s="55"/>
      <c r="KZX23" s="55"/>
      <c r="KZY23" s="55"/>
      <c r="KZZ23" s="55"/>
      <c r="LAA23" s="55"/>
      <c r="LAB23" s="55"/>
      <c r="LAC23" s="55"/>
      <c r="LAD23" s="55"/>
      <c r="LAE23" s="55"/>
      <c r="LAF23" s="55"/>
      <c r="LAG23" s="55"/>
      <c r="LAH23" s="55"/>
      <c r="LAI23" s="55"/>
      <c r="LAJ23" s="55"/>
      <c r="LAK23" s="55"/>
      <c r="LAL23" s="55"/>
      <c r="LAM23" s="55"/>
      <c r="LAN23" s="55"/>
      <c r="LAO23" s="55"/>
      <c r="LAP23" s="55"/>
      <c r="LAQ23" s="55"/>
      <c r="LAR23" s="55"/>
      <c r="LAS23" s="55"/>
      <c r="LAT23" s="55"/>
      <c r="LAU23" s="55"/>
      <c r="LAV23" s="55"/>
      <c r="LAW23" s="55"/>
      <c r="LAX23" s="55"/>
      <c r="LAY23" s="55"/>
      <c r="LAZ23" s="55"/>
      <c r="LBA23" s="55"/>
      <c r="LBB23" s="55"/>
      <c r="LBC23" s="55"/>
      <c r="LBD23" s="55"/>
      <c r="LBE23" s="55"/>
      <c r="LBF23" s="55"/>
      <c r="LBG23" s="55"/>
      <c r="LBH23" s="55"/>
      <c r="LBI23" s="55"/>
      <c r="LBJ23" s="55"/>
      <c r="LBK23" s="55"/>
      <c r="LBL23" s="55"/>
      <c r="LBM23" s="55"/>
      <c r="LBN23" s="55"/>
      <c r="LBO23" s="55"/>
      <c r="LBP23" s="55"/>
      <c r="LBQ23" s="55"/>
      <c r="LBR23" s="55"/>
      <c r="LBS23" s="55"/>
      <c r="LBT23" s="55"/>
      <c r="LBU23" s="55"/>
      <c r="LBV23" s="55"/>
      <c r="LBW23" s="55"/>
      <c r="LBX23" s="55"/>
      <c r="LBY23" s="55"/>
      <c r="LBZ23" s="55"/>
      <c r="LCA23" s="55"/>
      <c r="LCB23" s="55"/>
      <c r="LCC23" s="55"/>
      <c r="LCD23" s="55"/>
      <c r="LCE23" s="55"/>
      <c r="LCF23" s="55"/>
      <c r="LCG23" s="55"/>
      <c r="LCH23" s="55"/>
      <c r="LCI23" s="55"/>
      <c r="LCJ23" s="55"/>
      <c r="LCK23" s="55"/>
      <c r="LCL23" s="55"/>
      <c r="LCM23" s="55"/>
      <c r="LCN23" s="55"/>
      <c r="LCO23" s="55"/>
      <c r="LCP23" s="55"/>
      <c r="LCQ23" s="55"/>
      <c r="LCR23" s="55"/>
      <c r="LCS23" s="55"/>
      <c r="LCT23" s="55"/>
      <c r="LCU23" s="55"/>
      <c r="LCV23" s="55"/>
      <c r="LCW23" s="55"/>
      <c r="LCX23" s="55"/>
      <c r="LCY23" s="55"/>
      <c r="LCZ23" s="55"/>
      <c r="LDA23" s="55"/>
      <c r="LDB23" s="55"/>
      <c r="LDC23" s="55"/>
      <c r="LDD23" s="55"/>
      <c r="LDE23" s="55"/>
      <c r="LDF23" s="55"/>
      <c r="LDG23" s="55"/>
      <c r="LDH23" s="55"/>
      <c r="LDI23" s="55"/>
      <c r="LDJ23" s="55"/>
      <c r="LDK23" s="55"/>
      <c r="LDL23" s="55"/>
      <c r="LDM23" s="55"/>
      <c r="LDN23" s="55"/>
      <c r="LDO23" s="55"/>
      <c r="LDP23" s="55"/>
      <c r="LDQ23" s="55"/>
      <c r="LDR23" s="55"/>
      <c r="LDS23" s="55"/>
      <c r="LDT23" s="55"/>
      <c r="LDU23" s="55"/>
      <c r="LDV23" s="55"/>
      <c r="LDW23" s="55"/>
      <c r="LDX23" s="55"/>
      <c r="LDY23" s="55"/>
      <c r="LDZ23" s="55"/>
      <c r="LEA23" s="55"/>
      <c r="LEB23" s="55"/>
      <c r="LEC23" s="55"/>
      <c r="LED23" s="55"/>
      <c r="LEE23" s="55"/>
      <c r="LEF23" s="55"/>
      <c r="LEG23" s="55"/>
      <c r="LEH23" s="55"/>
      <c r="LEI23" s="55"/>
      <c r="LEJ23" s="55"/>
      <c r="LEK23" s="55"/>
      <c r="LEL23" s="55"/>
      <c r="LEM23" s="55"/>
      <c r="LEN23" s="55"/>
      <c r="LEO23" s="55"/>
      <c r="LEP23" s="55"/>
      <c r="LEQ23" s="55"/>
      <c r="LER23" s="55"/>
      <c r="LES23" s="55"/>
      <c r="LET23" s="55"/>
      <c r="LEU23" s="55"/>
      <c r="LEV23" s="55"/>
      <c r="LEW23" s="55"/>
      <c r="LEX23" s="55"/>
      <c r="LEY23" s="55"/>
      <c r="LEZ23" s="55"/>
      <c r="LFA23" s="55"/>
      <c r="LFB23" s="55"/>
      <c r="LFC23" s="55"/>
      <c r="LFD23" s="55"/>
      <c r="LFE23" s="55"/>
      <c r="LFF23" s="55"/>
      <c r="LFG23" s="55"/>
      <c r="LFH23" s="55"/>
      <c r="LFI23" s="55"/>
      <c r="LFJ23" s="55"/>
      <c r="LFK23" s="55"/>
      <c r="LFL23" s="55"/>
      <c r="LFM23" s="55"/>
      <c r="LFN23" s="55"/>
      <c r="LFO23" s="55"/>
      <c r="LFP23" s="55"/>
      <c r="LFQ23" s="55"/>
      <c r="LFR23" s="55"/>
      <c r="LFS23" s="55"/>
      <c r="LFT23" s="55"/>
      <c r="LFU23" s="55"/>
      <c r="LFV23" s="55"/>
      <c r="LFW23" s="55"/>
      <c r="LFX23" s="55"/>
      <c r="LFY23" s="55"/>
      <c r="LFZ23" s="55"/>
      <c r="LGA23" s="55"/>
      <c r="LGB23" s="55"/>
      <c r="LGC23" s="55"/>
      <c r="LGD23" s="55"/>
      <c r="LGE23" s="55"/>
      <c r="LGF23" s="55"/>
      <c r="LGG23" s="55"/>
      <c r="LGH23" s="55"/>
      <c r="LGI23" s="55"/>
      <c r="LGJ23" s="55"/>
      <c r="LGK23" s="55"/>
      <c r="LGL23" s="55"/>
      <c r="LGM23" s="55"/>
      <c r="LGN23" s="55"/>
      <c r="LGO23" s="55"/>
      <c r="LGP23" s="55"/>
      <c r="LGQ23" s="55"/>
      <c r="LGR23" s="55"/>
      <c r="LGS23" s="55"/>
      <c r="LGT23" s="55"/>
      <c r="LGU23" s="55"/>
      <c r="LGV23" s="55"/>
      <c r="LGW23" s="55"/>
      <c r="LGX23" s="55"/>
      <c r="LGY23" s="55"/>
      <c r="LGZ23" s="55"/>
      <c r="LHA23" s="55"/>
      <c r="LHB23" s="55"/>
      <c r="LHC23" s="55"/>
      <c r="LHD23" s="55"/>
      <c r="LHE23" s="55"/>
      <c r="LHF23" s="55"/>
      <c r="LHG23" s="55"/>
      <c r="LHH23" s="55"/>
      <c r="LHI23" s="55"/>
      <c r="LHJ23" s="55"/>
      <c r="LHK23" s="55"/>
      <c r="LHL23" s="55"/>
      <c r="LHM23" s="55"/>
      <c r="LHN23" s="55"/>
      <c r="LHO23" s="55"/>
      <c r="LHP23" s="55"/>
      <c r="LHQ23" s="55"/>
      <c r="LHR23" s="55"/>
      <c r="LHS23" s="55"/>
      <c r="LHT23" s="55"/>
      <c r="LHU23" s="55"/>
      <c r="LHV23" s="55"/>
      <c r="LHW23" s="55"/>
      <c r="LHX23" s="55"/>
      <c r="LHY23" s="55"/>
      <c r="LHZ23" s="55"/>
      <c r="LIA23" s="55"/>
      <c r="LIB23" s="55"/>
      <c r="LIC23" s="55"/>
      <c r="LID23" s="55"/>
      <c r="LIE23" s="55"/>
      <c r="LIF23" s="55"/>
      <c r="LIG23" s="55"/>
      <c r="LIH23" s="55"/>
      <c r="LII23" s="55"/>
      <c r="LIJ23" s="55"/>
      <c r="LIK23" s="55"/>
      <c r="LIL23" s="55"/>
      <c r="LIM23" s="55"/>
      <c r="LIN23" s="55"/>
      <c r="LIO23" s="55"/>
      <c r="LIP23" s="55"/>
      <c r="LIQ23" s="55"/>
      <c r="LIR23" s="55"/>
      <c r="LIS23" s="55"/>
      <c r="LIT23" s="55"/>
      <c r="LIU23" s="55"/>
      <c r="LIV23" s="55"/>
      <c r="LIW23" s="55"/>
      <c r="LIX23" s="55"/>
      <c r="LIY23" s="55"/>
      <c r="LIZ23" s="55"/>
      <c r="LJA23" s="55"/>
      <c r="LJB23" s="55"/>
      <c r="LJC23" s="55"/>
      <c r="LJD23" s="55"/>
      <c r="LJE23" s="55"/>
      <c r="LJF23" s="55"/>
      <c r="LJG23" s="55"/>
      <c r="LJH23" s="55"/>
      <c r="LJI23" s="55"/>
      <c r="LJJ23" s="55"/>
      <c r="LJK23" s="55"/>
      <c r="LJL23" s="55"/>
      <c r="LJM23" s="55"/>
      <c r="LJN23" s="55"/>
      <c r="LJO23" s="55"/>
      <c r="LJP23" s="55"/>
      <c r="LJQ23" s="55"/>
      <c r="LJR23" s="55"/>
      <c r="LJS23" s="55"/>
      <c r="LJT23" s="55"/>
      <c r="LJU23" s="55"/>
      <c r="LJV23" s="55"/>
      <c r="LJW23" s="55"/>
      <c r="LJX23" s="55"/>
      <c r="LJY23" s="55"/>
      <c r="LJZ23" s="55"/>
      <c r="LKA23" s="55"/>
      <c r="LKB23" s="55"/>
      <c r="LKC23" s="55"/>
      <c r="LKD23" s="55"/>
      <c r="LKE23" s="55"/>
      <c r="LKF23" s="55"/>
      <c r="LKG23" s="55"/>
      <c r="LKH23" s="55"/>
      <c r="LKI23" s="55"/>
      <c r="LKJ23" s="55"/>
      <c r="LKK23" s="55"/>
      <c r="LKL23" s="55"/>
      <c r="LKM23" s="55"/>
      <c r="LKN23" s="55"/>
      <c r="LKO23" s="55"/>
      <c r="LKP23" s="55"/>
      <c r="LKQ23" s="55"/>
      <c r="LKR23" s="55"/>
      <c r="LKS23" s="55"/>
      <c r="LKT23" s="55"/>
      <c r="LKU23" s="55"/>
      <c r="LKV23" s="55"/>
      <c r="LKW23" s="55"/>
      <c r="LKX23" s="55"/>
      <c r="LKY23" s="55"/>
      <c r="LKZ23" s="55"/>
      <c r="LLA23" s="55"/>
      <c r="LLB23" s="55"/>
      <c r="LLC23" s="55"/>
      <c r="LLD23" s="55"/>
      <c r="LLE23" s="55"/>
      <c r="LLF23" s="55"/>
      <c r="LLG23" s="55"/>
      <c r="LLH23" s="55"/>
      <c r="LLI23" s="55"/>
      <c r="LLJ23" s="55"/>
      <c r="LLK23" s="55"/>
      <c r="LLL23" s="55"/>
      <c r="LLM23" s="55"/>
      <c r="LLN23" s="55"/>
      <c r="LLO23" s="55"/>
      <c r="LLP23" s="55"/>
      <c r="LLQ23" s="55"/>
      <c r="LLR23" s="55"/>
      <c r="LLS23" s="55"/>
      <c r="LLT23" s="55"/>
      <c r="LLU23" s="55"/>
      <c r="LLV23" s="55"/>
      <c r="LLW23" s="55"/>
      <c r="LLX23" s="55"/>
      <c r="LLY23" s="55"/>
      <c r="LLZ23" s="55"/>
      <c r="LMA23" s="55"/>
      <c r="LMB23" s="55"/>
      <c r="LMC23" s="55"/>
      <c r="LMD23" s="55"/>
      <c r="LME23" s="55"/>
      <c r="LMF23" s="55"/>
      <c r="LMG23" s="55"/>
      <c r="LMH23" s="55"/>
      <c r="LMI23" s="55"/>
      <c r="LMJ23" s="55"/>
      <c r="LMK23" s="55"/>
      <c r="LML23" s="55"/>
      <c r="LMM23" s="55"/>
      <c r="LMN23" s="55"/>
      <c r="LMO23" s="55"/>
      <c r="LMP23" s="55"/>
      <c r="LMQ23" s="55"/>
      <c r="LMR23" s="55"/>
      <c r="LMS23" s="55"/>
      <c r="LMT23" s="55"/>
      <c r="LMU23" s="55"/>
      <c r="LMV23" s="55"/>
      <c r="LMW23" s="55"/>
      <c r="LMX23" s="55"/>
      <c r="LMY23" s="55"/>
      <c r="LMZ23" s="55"/>
      <c r="LNA23" s="55"/>
      <c r="LNB23" s="55"/>
      <c r="LNC23" s="55"/>
      <c r="LND23" s="55"/>
      <c r="LNE23" s="55"/>
      <c r="LNF23" s="55"/>
      <c r="LNG23" s="55"/>
      <c r="LNH23" s="55"/>
      <c r="LNI23" s="55"/>
      <c r="LNJ23" s="55"/>
      <c r="LNK23" s="55"/>
      <c r="LNL23" s="55"/>
      <c r="LNM23" s="55"/>
      <c r="LNN23" s="55"/>
      <c r="LNO23" s="55"/>
      <c r="LNP23" s="55"/>
      <c r="LNQ23" s="55"/>
      <c r="LNR23" s="55"/>
      <c r="LNS23" s="55"/>
      <c r="LNT23" s="55"/>
      <c r="LNU23" s="55"/>
      <c r="LNV23" s="55"/>
      <c r="LNW23" s="55"/>
      <c r="LNX23" s="55"/>
      <c r="LNY23" s="55"/>
      <c r="LNZ23" s="55"/>
      <c r="LOA23" s="55"/>
      <c r="LOB23" s="55"/>
      <c r="LOC23" s="55"/>
      <c r="LOD23" s="55"/>
      <c r="LOE23" s="55"/>
      <c r="LOF23" s="55"/>
      <c r="LOG23" s="55"/>
      <c r="LOH23" s="55"/>
      <c r="LOI23" s="55"/>
      <c r="LOJ23" s="55"/>
      <c r="LOK23" s="55"/>
      <c r="LOL23" s="55"/>
      <c r="LOM23" s="55"/>
      <c r="LON23" s="55"/>
      <c r="LOO23" s="55"/>
      <c r="LOP23" s="55"/>
      <c r="LOQ23" s="55"/>
      <c r="LOR23" s="55"/>
      <c r="LOS23" s="55"/>
      <c r="LOT23" s="55"/>
      <c r="LOU23" s="55"/>
      <c r="LOV23" s="55"/>
      <c r="LOW23" s="55"/>
      <c r="LOX23" s="55"/>
      <c r="LOY23" s="55"/>
      <c r="LOZ23" s="55"/>
      <c r="LPA23" s="55"/>
      <c r="LPB23" s="55"/>
      <c r="LPC23" s="55"/>
      <c r="LPD23" s="55"/>
      <c r="LPE23" s="55"/>
      <c r="LPF23" s="55"/>
      <c r="LPG23" s="55"/>
      <c r="LPH23" s="55"/>
      <c r="LPI23" s="55"/>
      <c r="LPJ23" s="55"/>
      <c r="LPK23" s="55"/>
      <c r="LPL23" s="55"/>
      <c r="LPM23" s="55"/>
      <c r="LPN23" s="55"/>
      <c r="LPO23" s="55"/>
      <c r="LPP23" s="55"/>
      <c r="LPQ23" s="55"/>
      <c r="LPR23" s="55"/>
      <c r="LPS23" s="55"/>
      <c r="LPT23" s="55"/>
      <c r="LPU23" s="55"/>
      <c r="LPV23" s="55"/>
      <c r="LPW23" s="55"/>
      <c r="LPX23" s="55"/>
      <c r="LPY23" s="55"/>
      <c r="LPZ23" s="55"/>
      <c r="LQA23" s="55"/>
      <c r="LQB23" s="55"/>
      <c r="LQC23" s="55"/>
      <c r="LQD23" s="55"/>
      <c r="LQE23" s="55"/>
      <c r="LQF23" s="55"/>
      <c r="LQG23" s="55"/>
      <c r="LQH23" s="55"/>
      <c r="LQI23" s="55"/>
      <c r="LQJ23" s="55"/>
      <c r="LQK23" s="55"/>
      <c r="LQL23" s="55"/>
      <c r="LQM23" s="55"/>
      <c r="LQN23" s="55"/>
      <c r="LQO23" s="55"/>
      <c r="LQP23" s="55"/>
      <c r="LQQ23" s="55"/>
      <c r="LQR23" s="55"/>
      <c r="LQS23" s="55"/>
      <c r="LQT23" s="55"/>
      <c r="LQU23" s="55"/>
      <c r="LQV23" s="55"/>
      <c r="LQW23" s="55"/>
      <c r="LQX23" s="55"/>
      <c r="LQY23" s="55"/>
      <c r="LQZ23" s="55"/>
      <c r="LRA23" s="55"/>
      <c r="LRB23" s="55"/>
      <c r="LRC23" s="55"/>
      <c r="LRD23" s="55"/>
      <c r="LRE23" s="55"/>
      <c r="LRF23" s="55"/>
      <c r="LRG23" s="55"/>
      <c r="LRH23" s="55"/>
      <c r="LRI23" s="55"/>
      <c r="LRJ23" s="55"/>
      <c r="LRK23" s="55"/>
      <c r="LRL23" s="55"/>
      <c r="LRM23" s="55"/>
      <c r="LRN23" s="55"/>
      <c r="LRO23" s="55"/>
      <c r="LRP23" s="55"/>
      <c r="LRQ23" s="55"/>
      <c r="LRR23" s="55"/>
      <c r="LRS23" s="55"/>
      <c r="LRT23" s="55"/>
      <c r="LRU23" s="55"/>
      <c r="LRV23" s="55"/>
      <c r="LRW23" s="55"/>
      <c r="LRX23" s="55"/>
      <c r="LRY23" s="55"/>
      <c r="LRZ23" s="55"/>
      <c r="LSA23" s="55"/>
      <c r="LSB23" s="55"/>
      <c r="LSC23" s="55"/>
      <c r="LSD23" s="55"/>
      <c r="LSE23" s="55"/>
      <c r="LSF23" s="55"/>
      <c r="LSG23" s="55"/>
      <c r="LSH23" s="55"/>
      <c r="LSI23" s="55"/>
      <c r="LSJ23" s="55"/>
      <c r="LSK23" s="55"/>
      <c r="LSL23" s="55"/>
      <c r="LSM23" s="55"/>
      <c r="LSN23" s="55"/>
      <c r="LSO23" s="55"/>
      <c r="LSP23" s="55"/>
      <c r="LSQ23" s="55"/>
      <c r="LSR23" s="55"/>
      <c r="LSS23" s="55"/>
      <c r="LST23" s="55"/>
      <c r="LSU23" s="55"/>
      <c r="LSV23" s="55"/>
      <c r="LSW23" s="55"/>
      <c r="LSX23" s="55"/>
      <c r="LSY23" s="55"/>
      <c r="LSZ23" s="55"/>
      <c r="LTA23" s="55"/>
      <c r="LTB23" s="55"/>
      <c r="LTC23" s="55"/>
      <c r="LTD23" s="55"/>
      <c r="LTE23" s="55"/>
      <c r="LTF23" s="55"/>
      <c r="LTG23" s="55"/>
      <c r="LTH23" s="55"/>
      <c r="LTI23" s="55"/>
      <c r="LTJ23" s="55"/>
      <c r="LTK23" s="55"/>
      <c r="LTL23" s="55"/>
      <c r="LTM23" s="55"/>
      <c r="LTN23" s="55"/>
      <c r="LTO23" s="55"/>
      <c r="LTP23" s="55"/>
      <c r="LTQ23" s="55"/>
      <c r="LTR23" s="55"/>
      <c r="LTS23" s="55"/>
      <c r="LTT23" s="55"/>
      <c r="LTU23" s="55"/>
      <c r="LTV23" s="55"/>
      <c r="LTW23" s="55"/>
      <c r="LTX23" s="55"/>
      <c r="LTY23" s="55"/>
      <c r="LTZ23" s="55"/>
      <c r="LUA23" s="55"/>
      <c r="LUB23" s="55"/>
      <c r="LUC23" s="55"/>
      <c r="LUD23" s="55"/>
      <c r="LUE23" s="55"/>
      <c r="LUF23" s="55"/>
      <c r="LUG23" s="55"/>
      <c r="LUH23" s="55"/>
      <c r="LUI23" s="55"/>
      <c r="LUJ23" s="55"/>
      <c r="LUK23" s="55"/>
      <c r="LUL23" s="55"/>
      <c r="LUM23" s="55"/>
      <c r="LUN23" s="55"/>
      <c r="LUO23" s="55"/>
      <c r="LUP23" s="55"/>
      <c r="LUQ23" s="55"/>
      <c r="LUR23" s="55"/>
      <c r="LUS23" s="55"/>
      <c r="LUT23" s="55"/>
      <c r="LUU23" s="55"/>
      <c r="LUV23" s="55"/>
      <c r="LUW23" s="55"/>
      <c r="LUX23" s="55"/>
      <c r="LUY23" s="55"/>
      <c r="LUZ23" s="55"/>
      <c r="LVA23" s="55"/>
      <c r="LVB23" s="55"/>
      <c r="LVC23" s="55"/>
      <c r="LVD23" s="55"/>
      <c r="LVE23" s="55"/>
      <c r="LVF23" s="55"/>
      <c r="LVG23" s="55"/>
      <c r="LVH23" s="55"/>
      <c r="LVI23" s="55"/>
      <c r="LVJ23" s="55"/>
      <c r="LVK23" s="55"/>
      <c r="LVL23" s="55"/>
      <c r="LVM23" s="55"/>
      <c r="LVN23" s="55"/>
      <c r="LVO23" s="55"/>
      <c r="LVP23" s="55"/>
      <c r="LVQ23" s="55"/>
      <c r="LVR23" s="55"/>
      <c r="LVS23" s="55"/>
      <c r="LVT23" s="55"/>
      <c r="LVU23" s="55"/>
      <c r="LVV23" s="55"/>
      <c r="LVW23" s="55"/>
      <c r="LVX23" s="55"/>
      <c r="LVY23" s="55"/>
      <c r="LVZ23" s="55"/>
      <c r="LWA23" s="55"/>
      <c r="LWB23" s="55"/>
      <c r="LWC23" s="55"/>
      <c r="LWD23" s="55"/>
      <c r="LWE23" s="55"/>
      <c r="LWF23" s="55"/>
      <c r="LWG23" s="55"/>
      <c r="LWH23" s="55"/>
      <c r="LWI23" s="55"/>
      <c r="LWJ23" s="55"/>
      <c r="LWK23" s="55"/>
      <c r="LWL23" s="55"/>
      <c r="LWM23" s="55"/>
      <c r="LWN23" s="55"/>
      <c r="LWO23" s="55"/>
      <c r="LWP23" s="55"/>
      <c r="LWQ23" s="55"/>
      <c r="LWR23" s="55"/>
      <c r="LWS23" s="55"/>
      <c r="LWT23" s="55"/>
      <c r="LWU23" s="55"/>
      <c r="LWV23" s="55"/>
      <c r="LWW23" s="55"/>
      <c r="LWX23" s="55"/>
      <c r="LWY23" s="55"/>
      <c r="LWZ23" s="55"/>
      <c r="LXA23" s="55"/>
      <c r="LXB23" s="55"/>
      <c r="LXC23" s="55"/>
      <c r="LXD23" s="55"/>
      <c r="LXE23" s="55"/>
      <c r="LXF23" s="55"/>
      <c r="LXG23" s="55"/>
      <c r="LXH23" s="55"/>
      <c r="LXI23" s="55"/>
      <c r="LXJ23" s="55"/>
      <c r="LXK23" s="55"/>
      <c r="LXL23" s="55"/>
      <c r="LXM23" s="55"/>
      <c r="LXN23" s="55"/>
      <c r="LXO23" s="55"/>
      <c r="LXP23" s="55"/>
      <c r="LXQ23" s="55"/>
      <c r="LXR23" s="55"/>
      <c r="LXS23" s="55"/>
      <c r="LXT23" s="55"/>
      <c r="LXU23" s="55"/>
      <c r="LXV23" s="55"/>
      <c r="LXW23" s="55"/>
      <c r="LXX23" s="55"/>
      <c r="LXY23" s="55"/>
      <c r="LXZ23" s="55"/>
      <c r="LYA23" s="55"/>
      <c r="LYB23" s="55"/>
      <c r="LYC23" s="55"/>
      <c r="LYD23" s="55"/>
      <c r="LYE23" s="55"/>
      <c r="LYF23" s="55"/>
      <c r="LYG23" s="55"/>
      <c r="LYH23" s="55"/>
      <c r="LYI23" s="55"/>
      <c r="LYJ23" s="55"/>
      <c r="LYK23" s="55"/>
      <c r="LYL23" s="55"/>
      <c r="LYM23" s="55"/>
      <c r="LYN23" s="55"/>
      <c r="LYO23" s="55"/>
      <c r="LYP23" s="55"/>
      <c r="LYQ23" s="55"/>
      <c r="LYR23" s="55"/>
      <c r="LYS23" s="55"/>
      <c r="LYT23" s="55"/>
      <c r="LYU23" s="55"/>
      <c r="LYV23" s="55"/>
      <c r="LYW23" s="55"/>
      <c r="LYX23" s="55"/>
      <c r="LYY23" s="55"/>
      <c r="LYZ23" s="55"/>
      <c r="LZA23" s="55"/>
      <c r="LZB23" s="55"/>
      <c r="LZC23" s="55"/>
      <c r="LZD23" s="55"/>
      <c r="LZE23" s="55"/>
      <c r="LZF23" s="55"/>
      <c r="LZG23" s="55"/>
      <c r="LZH23" s="55"/>
      <c r="LZI23" s="55"/>
      <c r="LZJ23" s="55"/>
      <c r="LZK23" s="55"/>
      <c r="LZL23" s="55"/>
      <c r="LZM23" s="55"/>
      <c r="LZN23" s="55"/>
      <c r="LZO23" s="55"/>
      <c r="LZP23" s="55"/>
      <c r="LZQ23" s="55"/>
      <c r="LZR23" s="55"/>
      <c r="LZS23" s="55"/>
      <c r="LZT23" s="55"/>
      <c r="LZU23" s="55"/>
      <c r="LZV23" s="55"/>
      <c r="LZW23" s="55"/>
      <c r="LZX23" s="55"/>
      <c r="LZY23" s="55"/>
      <c r="LZZ23" s="55"/>
      <c r="MAA23" s="55"/>
      <c r="MAB23" s="55"/>
      <c r="MAC23" s="55"/>
      <c r="MAD23" s="55"/>
      <c r="MAE23" s="55"/>
      <c r="MAF23" s="55"/>
      <c r="MAG23" s="55"/>
      <c r="MAH23" s="55"/>
      <c r="MAI23" s="55"/>
      <c r="MAJ23" s="55"/>
      <c r="MAK23" s="55"/>
      <c r="MAL23" s="55"/>
      <c r="MAM23" s="55"/>
      <c r="MAN23" s="55"/>
      <c r="MAO23" s="55"/>
      <c r="MAP23" s="55"/>
      <c r="MAQ23" s="55"/>
      <c r="MAR23" s="55"/>
      <c r="MAS23" s="55"/>
      <c r="MAT23" s="55"/>
      <c r="MAU23" s="55"/>
      <c r="MAV23" s="55"/>
      <c r="MAW23" s="55"/>
      <c r="MAX23" s="55"/>
      <c r="MAY23" s="55"/>
      <c r="MAZ23" s="55"/>
      <c r="MBA23" s="55"/>
      <c r="MBB23" s="55"/>
      <c r="MBC23" s="55"/>
      <c r="MBD23" s="55"/>
      <c r="MBE23" s="55"/>
      <c r="MBF23" s="55"/>
      <c r="MBG23" s="55"/>
      <c r="MBH23" s="55"/>
      <c r="MBI23" s="55"/>
      <c r="MBJ23" s="55"/>
      <c r="MBK23" s="55"/>
      <c r="MBL23" s="55"/>
      <c r="MBM23" s="55"/>
      <c r="MBN23" s="55"/>
      <c r="MBO23" s="55"/>
      <c r="MBP23" s="55"/>
      <c r="MBQ23" s="55"/>
      <c r="MBR23" s="55"/>
      <c r="MBS23" s="55"/>
      <c r="MBT23" s="55"/>
      <c r="MBU23" s="55"/>
      <c r="MBV23" s="55"/>
      <c r="MBW23" s="55"/>
      <c r="MBX23" s="55"/>
      <c r="MBY23" s="55"/>
      <c r="MBZ23" s="55"/>
      <c r="MCA23" s="55"/>
      <c r="MCB23" s="55"/>
      <c r="MCC23" s="55"/>
      <c r="MCD23" s="55"/>
      <c r="MCE23" s="55"/>
      <c r="MCF23" s="55"/>
      <c r="MCG23" s="55"/>
      <c r="MCH23" s="55"/>
      <c r="MCI23" s="55"/>
      <c r="MCJ23" s="55"/>
      <c r="MCK23" s="55"/>
      <c r="MCL23" s="55"/>
      <c r="MCM23" s="55"/>
      <c r="MCN23" s="55"/>
      <c r="MCO23" s="55"/>
      <c r="MCP23" s="55"/>
      <c r="MCQ23" s="55"/>
      <c r="MCR23" s="55"/>
      <c r="MCS23" s="55"/>
      <c r="MCT23" s="55"/>
      <c r="MCU23" s="55"/>
      <c r="MCV23" s="55"/>
      <c r="MCW23" s="55"/>
      <c r="MCX23" s="55"/>
      <c r="MCY23" s="55"/>
      <c r="MCZ23" s="55"/>
      <c r="MDA23" s="55"/>
      <c r="MDB23" s="55"/>
      <c r="MDC23" s="55"/>
      <c r="MDD23" s="55"/>
      <c r="MDE23" s="55"/>
      <c r="MDF23" s="55"/>
      <c r="MDG23" s="55"/>
      <c r="MDH23" s="55"/>
      <c r="MDI23" s="55"/>
      <c r="MDJ23" s="55"/>
      <c r="MDK23" s="55"/>
      <c r="MDL23" s="55"/>
      <c r="MDM23" s="55"/>
      <c r="MDN23" s="55"/>
      <c r="MDO23" s="55"/>
      <c r="MDP23" s="55"/>
      <c r="MDQ23" s="55"/>
      <c r="MDR23" s="55"/>
      <c r="MDS23" s="55"/>
      <c r="MDT23" s="55"/>
      <c r="MDU23" s="55"/>
      <c r="MDV23" s="55"/>
      <c r="MDW23" s="55"/>
      <c r="MDX23" s="55"/>
      <c r="MDY23" s="55"/>
      <c r="MDZ23" s="55"/>
      <c r="MEA23" s="55"/>
      <c r="MEB23" s="55"/>
      <c r="MEC23" s="55"/>
      <c r="MED23" s="55"/>
      <c r="MEE23" s="55"/>
      <c r="MEF23" s="55"/>
      <c r="MEG23" s="55"/>
      <c r="MEH23" s="55"/>
      <c r="MEI23" s="55"/>
      <c r="MEJ23" s="55"/>
      <c r="MEK23" s="55"/>
      <c r="MEL23" s="55"/>
      <c r="MEM23" s="55"/>
      <c r="MEN23" s="55"/>
      <c r="MEO23" s="55"/>
      <c r="MEP23" s="55"/>
      <c r="MEQ23" s="55"/>
      <c r="MER23" s="55"/>
      <c r="MES23" s="55"/>
      <c r="MET23" s="55"/>
      <c r="MEU23" s="55"/>
      <c r="MEV23" s="55"/>
      <c r="MEW23" s="55"/>
      <c r="MEX23" s="55"/>
      <c r="MEY23" s="55"/>
      <c r="MEZ23" s="55"/>
      <c r="MFA23" s="55"/>
      <c r="MFB23" s="55"/>
      <c r="MFC23" s="55"/>
      <c r="MFD23" s="55"/>
      <c r="MFE23" s="55"/>
      <c r="MFF23" s="55"/>
      <c r="MFG23" s="55"/>
      <c r="MFH23" s="55"/>
      <c r="MFI23" s="55"/>
      <c r="MFJ23" s="55"/>
      <c r="MFK23" s="55"/>
      <c r="MFL23" s="55"/>
      <c r="MFM23" s="55"/>
      <c r="MFN23" s="55"/>
      <c r="MFO23" s="55"/>
      <c r="MFP23" s="55"/>
      <c r="MFQ23" s="55"/>
      <c r="MFR23" s="55"/>
      <c r="MFS23" s="55"/>
      <c r="MFT23" s="55"/>
      <c r="MFU23" s="55"/>
      <c r="MFV23" s="55"/>
      <c r="MFW23" s="55"/>
      <c r="MFX23" s="55"/>
      <c r="MFY23" s="55"/>
      <c r="MFZ23" s="55"/>
      <c r="MGA23" s="55"/>
      <c r="MGB23" s="55"/>
      <c r="MGC23" s="55"/>
      <c r="MGD23" s="55"/>
      <c r="MGE23" s="55"/>
      <c r="MGF23" s="55"/>
      <c r="MGG23" s="55"/>
      <c r="MGH23" s="55"/>
      <c r="MGI23" s="55"/>
      <c r="MGJ23" s="55"/>
      <c r="MGK23" s="55"/>
      <c r="MGL23" s="55"/>
      <c r="MGM23" s="55"/>
      <c r="MGN23" s="55"/>
      <c r="MGO23" s="55"/>
      <c r="MGP23" s="55"/>
      <c r="MGQ23" s="55"/>
      <c r="MGR23" s="55"/>
      <c r="MGS23" s="55"/>
      <c r="MGT23" s="55"/>
      <c r="MGU23" s="55"/>
      <c r="MGV23" s="55"/>
      <c r="MGW23" s="55"/>
      <c r="MGX23" s="55"/>
      <c r="MGY23" s="55"/>
      <c r="MGZ23" s="55"/>
      <c r="MHA23" s="55"/>
      <c r="MHB23" s="55"/>
      <c r="MHC23" s="55"/>
      <c r="MHD23" s="55"/>
      <c r="MHE23" s="55"/>
      <c r="MHF23" s="55"/>
      <c r="MHG23" s="55"/>
      <c r="MHH23" s="55"/>
      <c r="MHI23" s="55"/>
      <c r="MHJ23" s="55"/>
      <c r="MHK23" s="55"/>
      <c r="MHL23" s="55"/>
      <c r="MHM23" s="55"/>
      <c r="MHN23" s="55"/>
      <c r="MHO23" s="55"/>
      <c r="MHP23" s="55"/>
      <c r="MHQ23" s="55"/>
      <c r="MHR23" s="55"/>
      <c r="MHS23" s="55"/>
      <c r="MHT23" s="55"/>
      <c r="MHU23" s="55"/>
      <c r="MHV23" s="55"/>
      <c r="MHW23" s="55"/>
      <c r="MHX23" s="55"/>
      <c r="MHY23" s="55"/>
      <c r="MHZ23" s="55"/>
      <c r="MIA23" s="55"/>
      <c r="MIB23" s="55"/>
      <c r="MIC23" s="55"/>
      <c r="MID23" s="55"/>
      <c r="MIE23" s="55"/>
      <c r="MIF23" s="55"/>
      <c r="MIG23" s="55"/>
      <c r="MIH23" s="55"/>
      <c r="MII23" s="55"/>
      <c r="MIJ23" s="55"/>
      <c r="MIK23" s="55"/>
      <c r="MIL23" s="55"/>
      <c r="MIM23" s="55"/>
      <c r="MIN23" s="55"/>
      <c r="MIO23" s="55"/>
      <c r="MIP23" s="55"/>
      <c r="MIQ23" s="55"/>
      <c r="MIR23" s="55"/>
      <c r="MIS23" s="55"/>
      <c r="MIT23" s="55"/>
      <c r="MIU23" s="55"/>
      <c r="MIV23" s="55"/>
      <c r="MIW23" s="55"/>
      <c r="MIX23" s="55"/>
      <c r="MIY23" s="55"/>
      <c r="MIZ23" s="55"/>
      <c r="MJA23" s="55"/>
      <c r="MJB23" s="55"/>
      <c r="MJC23" s="55"/>
      <c r="MJD23" s="55"/>
      <c r="MJE23" s="55"/>
      <c r="MJF23" s="55"/>
      <c r="MJG23" s="55"/>
      <c r="MJH23" s="55"/>
      <c r="MJI23" s="55"/>
      <c r="MJJ23" s="55"/>
      <c r="MJK23" s="55"/>
      <c r="MJL23" s="55"/>
      <c r="MJM23" s="55"/>
      <c r="MJN23" s="55"/>
      <c r="MJO23" s="55"/>
      <c r="MJP23" s="55"/>
      <c r="MJQ23" s="55"/>
      <c r="MJR23" s="55"/>
      <c r="MJS23" s="55"/>
      <c r="MJT23" s="55"/>
      <c r="MJU23" s="55"/>
      <c r="MJV23" s="55"/>
      <c r="MJW23" s="55"/>
      <c r="MJX23" s="55"/>
      <c r="MJY23" s="55"/>
      <c r="MJZ23" s="55"/>
      <c r="MKA23" s="55"/>
      <c r="MKB23" s="55"/>
      <c r="MKC23" s="55"/>
      <c r="MKD23" s="55"/>
      <c r="MKE23" s="55"/>
      <c r="MKF23" s="55"/>
      <c r="MKG23" s="55"/>
      <c r="MKH23" s="55"/>
      <c r="MKI23" s="55"/>
      <c r="MKJ23" s="55"/>
      <c r="MKK23" s="55"/>
      <c r="MKL23" s="55"/>
      <c r="MKM23" s="55"/>
      <c r="MKN23" s="55"/>
      <c r="MKO23" s="55"/>
      <c r="MKP23" s="55"/>
      <c r="MKQ23" s="55"/>
      <c r="MKR23" s="55"/>
      <c r="MKS23" s="55"/>
      <c r="MKT23" s="55"/>
      <c r="MKU23" s="55"/>
      <c r="MKV23" s="55"/>
      <c r="MKW23" s="55"/>
      <c r="MKX23" s="55"/>
      <c r="MKY23" s="55"/>
      <c r="MKZ23" s="55"/>
      <c r="MLA23" s="55"/>
      <c r="MLB23" s="55"/>
      <c r="MLC23" s="55"/>
      <c r="MLD23" s="55"/>
      <c r="MLE23" s="55"/>
      <c r="MLF23" s="55"/>
      <c r="MLG23" s="55"/>
      <c r="MLH23" s="55"/>
      <c r="MLI23" s="55"/>
      <c r="MLJ23" s="55"/>
      <c r="MLK23" s="55"/>
      <c r="MLL23" s="55"/>
      <c r="MLM23" s="55"/>
      <c r="MLN23" s="55"/>
      <c r="MLO23" s="55"/>
      <c r="MLP23" s="55"/>
      <c r="MLQ23" s="55"/>
      <c r="MLR23" s="55"/>
      <c r="MLS23" s="55"/>
      <c r="MLT23" s="55"/>
      <c r="MLU23" s="55"/>
      <c r="MLV23" s="55"/>
      <c r="MLW23" s="55"/>
      <c r="MLX23" s="55"/>
      <c r="MLY23" s="55"/>
      <c r="MLZ23" s="55"/>
      <c r="MMA23" s="55"/>
      <c r="MMB23" s="55"/>
      <c r="MMC23" s="55"/>
      <c r="MMD23" s="55"/>
      <c r="MME23" s="55"/>
      <c r="MMF23" s="55"/>
      <c r="MMG23" s="55"/>
      <c r="MMH23" s="55"/>
      <c r="MMI23" s="55"/>
      <c r="MMJ23" s="55"/>
      <c r="MMK23" s="55"/>
      <c r="MML23" s="55"/>
      <c r="MMM23" s="55"/>
      <c r="MMN23" s="55"/>
      <c r="MMO23" s="55"/>
      <c r="MMP23" s="55"/>
      <c r="MMQ23" s="55"/>
      <c r="MMR23" s="55"/>
      <c r="MMS23" s="55"/>
      <c r="MMT23" s="55"/>
      <c r="MMU23" s="55"/>
      <c r="MMV23" s="55"/>
      <c r="MMW23" s="55"/>
      <c r="MMX23" s="55"/>
      <c r="MMY23" s="55"/>
      <c r="MMZ23" s="55"/>
      <c r="MNA23" s="55"/>
      <c r="MNB23" s="55"/>
      <c r="MNC23" s="55"/>
      <c r="MND23" s="55"/>
      <c r="MNE23" s="55"/>
      <c r="MNF23" s="55"/>
      <c r="MNG23" s="55"/>
      <c r="MNH23" s="55"/>
      <c r="MNI23" s="55"/>
      <c r="MNJ23" s="55"/>
      <c r="MNK23" s="55"/>
      <c r="MNL23" s="55"/>
      <c r="MNM23" s="55"/>
      <c r="MNN23" s="55"/>
      <c r="MNO23" s="55"/>
      <c r="MNP23" s="55"/>
      <c r="MNQ23" s="55"/>
      <c r="MNR23" s="55"/>
      <c r="MNS23" s="55"/>
      <c r="MNT23" s="55"/>
      <c r="MNU23" s="55"/>
      <c r="MNV23" s="55"/>
      <c r="MNW23" s="55"/>
      <c r="MNX23" s="55"/>
      <c r="MNY23" s="55"/>
      <c r="MNZ23" s="55"/>
      <c r="MOA23" s="55"/>
      <c r="MOB23" s="55"/>
      <c r="MOC23" s="55"/>
      <c r="MOD23" s="55"/>
      <c r="MOE23" s="55"/>
      <c r="MOF23" s="55"/>
      <c r="MOG23" s="55"/>
      <c r="MOH23" s="55"/>
      <c r="MOI23" s="55"/>
      <c r="MOJ23" s="55"/>
      <c r="MOK23" s="55"/>
      <c r="MOL23" s="55"/>
      <c r="MOM23" s="55"/>
      <c r="MON23" s="55"/>
      <c r="MOO23" s="55"/>
      <c r="MOP23" s="55"/>
      <c r="MOQ23" s="55"/>
      <c r="MOR23" s="55"/>
      <c r="MOS23" s="55"/>
      <c r="MOT23" s="55"/>
      <c r="MOU23" s="55"/>
      <c r="MOV23" s="55"/>
      <c r="MOW23" s="55"/>
      <c r="MOX23" s="55"/>
      <c r="MOY23" s="55"/>
      <c r="MOZ23" s="55"/>
      <c r="MPA23" s="55"/>
      <c r="MPB23" s="55"/>
      <c r="MPC23" s="55"/>
      <c r="MPD23" s="55"/>
      <c r="MPE23" s="55"/>
      <c r="MPF23" s="55"/>
      <c r="MPG23" s="55"/>
      <c r="MPH23" s="55"/>
      <c r="MPI23" s="55"/>
      <c r="MPJ23" s="55"/>
      <c r="MPK23" s="55"/>
      <c r="MPL23" s="55"/>
      <c r="MPM23" s="55"/>
      <c r="MPN23" s="55"/>
      <c r="MPO23" s="55"/>
      <c r="MPP23" s="55"/>
      <c r="MPQ23" s="55"/>
      <c r="MPR23" s="55"/>
      <c r="MPS23" s="55"/>
      <c r="MPT23" s="55"/>
      <c r="MPU23" s="55"/>
      <c r="MPV23" s="55"/>
      <c r="MPW23" s="55"/>
      <c r="MPX23" s="55"/>
      <c r="MPY23" s="55"/>
      <c r="MPZ23" s="55"/>
      <c r="MQA23" s="55"/>
      <c r="MQB23" s="55"/>
      <c r="MQC23" s="55"/>
      <c r="MQD23" s="55"/>
      <c r="MQE23" s="55"/>
      <c r="MQF23" s="55"/>
      <c r="MQG23" s="55"/>
      <c r="MQH23" s="55"/>
      <c r="MQI23" s="55"/>
      <c r="MQJ23" s="55"/>
      <c r="MQK23" s="55"/>
      <c r="MQL23" s="55"/>
      <c r="MQM23" s="55"/>
      <c r="MQN23" s="55"/>
      <c r="MQO23" s="55"/>
      <c r="MQP23" s="55"/>
      <c r="MQQ23" s="55"/>
      <c r="MQR23" s="55"/>
      <c r="MQS23" s="55"/>
      <c r="MQT23" s="55"/>
      <c r="MQU23" s="55"/>
      <c r="MQV23" s="55"/>
      <c r="MQW23" s="55"/>
      <c r="MQX23" s="55"/>
      <c r="MQY23" s="55"/>
      <c r="MQZ23" s="55"/>
      <c r="MRA23" s="55"/>
      <c r="MRB23" s="55"/>
      <c r="MRC23" s="55"/>
      <c r="MRD23" s="55"/>
      <c r="MRE23" s="55"/>
      <c r="MRF23" s="55"/>
      <c r="MRG23" s="55"/>
      <c r="MRH23" s="55"/>
      <c r="MRI23" s="55"/>
      <c r="MRJ23" s="55"/>
      <c r="MRK23" s="55"/>
      <c r="MRL23" s="55"/>
      <c r="MRM23" s="55"/>
      <c r="MRN23" s="55"/>
      <c r="MRO23" s="55"/>
      <c r="MRP23" s="55"/>
      <c r="MRQ23" s="55"/>
      <c r="MRR23" s="55"/>
      <c r="MRS23" s="55"/>
      <c r="MRT23" s="55"/>
      <c r="MRU23" s="55"/>
      <c r="MRV23" s="55"/>
      <c r="MRW23" s="55"/>
      <c r="MRX23" s="55"/>
      <c r="MRY23" s="55"/>
      <c r="MRZ23" s="55"/>
      <c r="MSA23" s="55"/>
      <c r="MSB23" s="55"/>
      <c r="MSC23" s="55"/>
      <c r="MSD23" s="55"/>
      <c r="MSE23" s="55"/>
      <c r="MSF23" s="55"/>
      <c r="MSG23" s="55"/>
      <c r="MSH23" s="55"/>
      <c r="MSI23" s="55"/>
      <c r="MSJ23" s="55"/>
      <c r="MSK23" s="55"/>
      <c r="MSL23" s="55"/>
      <c r="MSM23" s="55"/>
      <c r="MSN23" s="55"/>
      <c r="MSO23" s="55"/>
      <c r="MSP23" s="55"/>
      <c r="MSQ23" s="55"/>
      <c r="MSR23" s="55"/>
      <c r="MSS23" s="55"/>
      <c r="MST23" s="55"/>
      <c r="MSU23" s="55"/>
      <c r="MSV23" s="55"/>
      <c r="MSW23" s="55"/>
      <c r="MSX23" s="55"/>
      <c r="MSY23" s="55"/>
      <c r="MSZ23" s="55"/>
      <c r="MTA23" s="55"/>
      <c r="MTB23" s="55"/>
      <c r="MTC23" s="55"/>
      <c r="MTD23" s="55"/>
      <c r="MTE23" s="55"/>
      <c r="MTF23" s="55"/>
      <c r="MTG23" s="55"/>
      <c r="MTH23" s="55"/>
      <c r="MTI23" s="55"/>
      <c r="MTJ23" s="55"/>
      <c r="MTK23" s="55"/>
      <c r="MTL23" s="55"/>
      <c r="MTM23" s="55"/>
      <c r="MTN23" s="55"/>
      <c r="MTO23" s="55"/>
      <c r="MTP23" s="55"/>
      <c r="MTQ23" s="55"/>
      <c r="MTR23" s="55"/>
      <c r="MTS23" s="55"/>
      <c r="MTT23" s="55"/>
      <c r="MTU23" s="55"/>
      <c r="MTV23" s="55"/>
      <c r="MTW23" s="55"/>
      <c r="MTX23" s="55"/>
      <c r="MTY23" s="55"/>
      <c r="MTZ23" s="55"/>
      <c r="MUA23" s="55"/>
      <c r="MUB23" s="55"/>
      <c r="MUC23" s="55"/>
      <c r="MUD23" s="55"/>
      <c r="MUE23" s="55"/>
      <c r="MUF23" s="55"/>
      <c r="MUG23" s="55"/>
      <c r="MUH23" s="55"/>
      <c r="MUI23" s="55"/>
      <c r="MUJ23" s="55"/>
      <c r="MUK23" s="55"/>
      <c r="MUL23" s="55"/>
      <c r="MUM23" s="55"/>
      <c r="MUN23" s="55"/>
      <c r="MUO23" s="55"/>
      <c r="MUP23" s="55"/>
      <c r="MUQ23" s="55"/>
      <c r="MUR23" s="55"/>
      <c r="MUS23" s="55"/>
      <c r="MUT23" s="55"/>
      <c r="MUU23" s="55"/>
      <c r="MUV23" s="55"/>
      <c r="MUW23" s="55"/>
      <c r="MUX23" s="55"/>
      <c r="MUY23" s="55"/>
      <c r="MUZ23" s="55"/>
      <c r="MVA23" s="55"/>
      <c r="MVB23" s="55"/>
      <c r="MVC23" s="55"/>
      <c r="MVD23" s="55"/>
      <c r="MVE23" s="55"/>
      <c r="MVF23" s="55"/>
      <c r="MVG23" s="55"/>
      <c r="MVH23" s="55"/>
      <c r="MVI23" s="55"/>
      <c r="MVJ23" s="55"/>
      <c r="MVK23" s="55"/>
      <c r="MVL23" s="55"/>
      <c r="MVM23" s="55"/>
      <c r="MVN23" s="55"/>
      <c r="MVO23" s="55"/>
      <c r="MVP23" s="55"/>
      <c r="MVQ23" s="55"/>
      <c r="MVR23" s="55"/>
      <c r="MVS23" s="55"/>
      <c r="MVT23" s="55"/>
      <c r="MVU23" s="55"/>
      <c r="MVV23" s="55"/>
      <c r="MVW23" s="55"/>
      <c r="MVX23" s="55"/>
      <c r="MVY23" s="55"/>
      <c r="MVZ23" s="55"/>
      <c r="MWA23" s="55"/>
      <c r="MWB23" s="55"/>
      <c r="MWC23" s="55"/>
      <c r="MWD23" s="55"/>
      <c r="MWE23" s="55"/>
      <c r="MWF23" s="55"/>
      <c r="MWG23" s="55"/>
      <c r="MWH23" s="55"/>
      <c r="MWI23" s="55"/>
      <c r="MWJ23" s="55"/>
      <c r="MWK23" s="55"/>
      <c r="MWL23" s="55"/>
      <c r="MWM23" s="55"/>
      <c r="MWN23" s="55"/>
      <c r="MWO23" s="55"/>
      <c r="MWP23" s="55"/>
      <c r="MWQ23" s="55"/>
      <c r="MWR23" s="55"/>
      <c r="MWS23" s="55"/>
      <c r="MWT23" s="55"/>
      <c r="MWU23" s="55"/>
      <c r="MWV23" s="55"/>
      <c r="MWW23" s="55"/>
      <c r="MWX23" s="55"/>
      <c r="MWY23" s="55"/>
      <c r="MWZ23" s="55"/>
      <c r="MXA23" s="55"/>
      <c r="MXB23" s="55"/>
      <c r="MXC23" s="55"/>
      <c r="MXD23" s="55"/>
      <c r="MXE23" s="55"/>
      <c r="MXF23" s="55"/>
      <c r="MXG23" s="55"/>
      <c r="MXH23" s="55"/>
      <c r="MXI23" s="55"/>
      <c r="MXJ23" s="55"/>
      <c r="MXK23" s="55"/>
      <c r="MXL23" s="55"/>
      <c r="MXM23" s="55"/>
      <c r="MXN23" s="55"/>
      <c r="MXO23" s="55"/>
      <c r="MXP23" s="55"/>
      <c r="MXQ23" s="55"/>
      <c r="MXR23" s="55"/>
      <c r="MXS23" s="55"/>
      <c r="MXT23" s="55"/>
      <c r="MXU23" s="55"/>
      <c r="MXV23" s="55"/>
      <c r="MXW23" s="55"/>
      <c r="MXX23" s="55"/>
      <c r="MXY23" s="55"/>
      <c r="MXZ23" s="55"/>
      <c r="MYA23" s="55"/>
      <c r="MYB23" s="55"/>
      <c r="MYC23" s="55"/>
      <c r="MYD23" s="55"/>
      <c r="MYE23" s="55"/>
      <c r="MYF23" s="55"/>
      <c r="MYG23" s="55"/>
      <c r="MYH23" s="55"/>
      <c r="MYI23" s="55"/>
      <c r="MYJ23" s="55"/>
      <c r="MYK23" s="55"/>
      <c r="MYL23" s="55"/>
      <c r="MYM23" s="55"/>
      <c r="MYN23" s="55"/>
      <c r="MYO23" s="55"/>
      <c r="MYP23" s="55"/>
      <c r="MYQ23" s="55"/>
      <c r="MYR23" s="55"/>
      <c r="MYS23" s="55"/>
      <c r="MYT23" s="55"/>
      <c r="MYU23" s="55"/>
      <c r="MYV23" s="55"/>
      <c r="MYW23" s="55"/>
      <c r="MYX23" s="55"/>
      <c r="MYY23" s="55"/>
      <c r="MYZ23" s="55"/>
      <c r="MZA23" s="55"/>
      <c r="MZB23" s="55"/>
      <c r="MZC23" s="55"/>
      <c r="MZD23" s="55"/>
      <c r="MZE23" s="55"/>
      <c r="MZF23" s="55"/>
      <c r="MZG23" s="55"/>
      <c r="MZH23" s="55"/>
      <c r="MZI23" s="55"/>
      <c r="MZJ23" s="55"/>
      <c r="MZK23" s="55"/>
      <c r="MZL23" s="55"/>
      <c r="MZM23" s="55"/>
      <c r="MZN23" s="55"/>
      <c r="MZO23" s="55"/>
      <c r="MZP23" s="55"/>
      <c r="MZQ23" s="55"/>
      <c r="MZR23" s="55"/>
      <c r="MZS23" s="55"/>
      <c r="MZT23" s="55"/>
      <c r="MZU23" s="55"/>
      <c r="MZV23" s="55"/>
      <c r="MZW23" s="55"/>
      <c r="MZX23" s="55"/>
      <c r="MZY23" s="55"/>
      <c r="MZZ23" s="55"/>
      <c r="NAA23" s="55"/>
      <c r="NAB23" s="55"/>
      <c r="NAC23" s="55"/>
      <c r="NAD23" s="55"/>
      <c r="NAE23" s="55"/>
      <c r="NAF23" s="55"/>
      <c r="NAG23" s="55"/>
      <c r="NAH23" s="55"/>
      <c r="NAI23" s="55"/>
      <c r="NAJ23" s="55"/>
      <c r="NAK23" s="55"/>
      <c r="NAL23" s="55"/>
      <c r="NAM23" s="55"/>
      <c r="NAN23" s="55"/>
      <c r="NAO23" s="55"/>
      <c r="NAP23" s="55"/>
      <c r="NAQ23" s="55"/>
      <c r="NAR23" s="55"/>
      <c r="NAS23" s="55"/>
      <c r="NAT23" s="55"/>
      <c r="NAU23" s="55"/>
      <c r="NAV23" s="55"/>
      <c r="NAW23" s="55"/>
      <c r="NAX23" s="55"/>
      <c r="NAY23" s="55"/>
      <c r="NAZ23" s="55"/>
      <c r="NBA23" s="55"/>
      <c r="NBB23" s="55"/>
      <c r="NBC23" s="55"/>
      <c r="NBD23" s="55"/>
      <c r="NBE23" s="55"/>
      <c r="NBF23" s="55"/>
      <c r="NBG23" s="55"/>
      <c r="NBH23" s="55"/>
      <c r="NBI23" s="55"/>
      <c r="NBJ23" s="55"/>
      <c r="NBK23" s="55"/>
      <c r="NBL23" s="55"/>
      <c r="NBM23" s="55"/>
      <c r="NBN23" s="55"/>
      <c r="NBO23" s="55"/>
      <c r="NBP23" s="55"/>
      <c r="NBQ23" s="55"/>
      <c r="NBR23" s="55"/>
      <c r="NBS23" s="55"/>
      <c r="NBT23" s="55"/>
      <c r="NBU23" s="55"/>
      <c r="NBV23" s="55"/>
      <c r="NBW23" s="55"/>
      <c r="NBX23" s="55"/>
      <c r="NBY23" s="55"/>
      <c r="NBZ23" s="55"/>
      <c r="NCA23" s="55"/>
      <c r="NCB23" s="55"/>
      <c r="NCC23" s="55"/>
      <c r="NCD23" s="55"/>
      <c r="NCE23" s="55"/>
      <c r="NCF23" s="55"/>
      <c r="NCG23" s="55"/>
      <c r="NCH23" s="55"/>
      <c r="NCI23" s="55"/>
      <c r="NCJ23" s="55"/>
      <c r="NCK23" s="55"/>
      <c r="NCL23" s="55"/>
      <c r="NCM23" s="55"/>
      <c r="NCN23" s="55"/>
      <c r="NCO23" s="55"/>
      <c r="NCP23" s="55"/>
      <c r="NCQ23" s="55"/>
      <c r="NCR23" s="55"/>
      <c r="NCS23" s="55"/>
      <c r="NCT23" s="55"/>
      <c r="NCU23" s="55"/>
      <c r="NCV23" s="55"/>
      <c r="NCW23" s="55"/>
      <c r="NCX23" s="55"/>
      <c r="NCY23" s="55"/>
      <c r="NCZ23" s="55"/>
      <c r="NDA23" s="55"/>
      <c r="NDB23" s="55"/>
      <c r="NDC23" s="55"/>
      <c r="NDD23" s="55"/>
      <c r="NDE23" s="55"/>
      <c r="NDF23" s="55"/>
      <c r="NDG23" s="55"/>
      <c r="NDH23" s="55"/>
      <c r="NDI23" s="55"/>
      <c r="NDJ23" s="55"/>
      <c r="NDK23" s="55"/>
      <c r="NDL23" s="55"/>
      <c r="NDM23" s="55"/>
      <c r="NDN23" s="55"/>
      <c r="NDO23" s="55"/>
      <c r="NDP23" s="55"/>
      <c r="NDQ23" s="55"/>
      <c r="NDR23" s="55"/>
      <c r="NDS23" s="55"/>
      <c r="NDT23" s="55"/>
      <c r="NDU23" s="55"/>
      <c r="NDV23" s="55"/>
      <c r="NDW23" s="55"/>
      <c r="NDX23" s="55"/>
      <c r="NDY23" s="55"/>
      <c r="NDZ23" s="55"/>
      <c r="NEA23" s="55"/>
      <c r="NEB23" s="55"/>
      <c r="NEC23" s="55"/>
      <c r="NED23" s="55"/>
      <c r="NEE23" s="55"/>
      <c r="NEF23" s="55"/>
      <c r="NEG23" s="55"/>
      <c r="NEH23" s="55"/>
      <c r="NEI23" s="55"/>
      <c r="NEJ23" s="55"/>
      <c r="NEK23" s="55"/>
      <c r="NEL23" s="55"/>
      <c r="NEM23" s="55"/>
      <c r="NEN23" s="55"/>
      <c r="NEO23" s="55"/>
      <c r="NEP23" s="55"/>
      <c r="NEQ23" s="55"/>
      <c r="NER23" s="55"/>
      <c r="NES23" s="55"/>
      <c r="NET23" s="55"/>
      <c r="NEU23" s="55"/>
      <c r="NEV23" s="55"/>
      <c r="NEW23" s="55"/>
      <c r="NEX23" s="55"/>
      <c r="NEY23" s="55"/>
      <c r="NEZ23" s="55"/>
      <c r="NFA23" s="55"/>
      <c r="NFB23" s="55"/>
      <c r="NFC23" s="55"/>
      <c r="NFD23" s="55"/>
      <c r="NFE23" s="55"/>
      <c r="NFF23" s="55"/>
      <c r="NFG23" s="55"/>
      <c r="NFH23" s="55"/>
      <c r="NFI23" s="55"/>
      <c r="NFJ23" s="55"/>
      <c r="NFK23" s="55"/>
      <c r="NFL23" s="55"/>
      <c r="NFM23" s="55"/>
      <c r="NFN23" s="55"/>
      <c r="NFO23" s="55"/>
      <c r="NFP23" s="55"/>
      <c r="NFQ23" s="55"/>
      <c r="NFR23" s="55"/>
      <c r="NFS23" s="55"/>
      <c r="NFT23" s="55"/>
      <c r="NFU23" s="55"/>
      <c r="NFV23" s="55"/>
      <c r="NFW23" s="55"/>
      <c r="NFX23" s="55"/>
      <c r="NFY23" s="55"/>
      <c r="NFZ23" s="55"/>
      <c r="NGA23" s="55"/>
      <c r="NGB23" s="55"/>
      <c r="NGC23" s="55"/>
      <c r="NGD23" s="55"/>
      <c r="NGE23" s="55"/>
      <c r="NGF23" s="55"/>
      <c r="NGG23" s="55"/>
      <c r="NGH23" s="55"/>
      <c r="NGI23" s="55"/>
      <c r="NGJ23" s="55"/>
      <c r="NGK23" s="55"/>
      <c r="NGL23" s="55"/>
      <c r="NGM23" s="55"/>
      <c r="NGN23" s="55"/>
      <c r="NGO23" s="55"/>
      <c r="NGP23" s="55"/>
      <c r="NGQ23" s="55"/>
      <c r="NGR23" s="55"/>
      <c r="NGS23" s="55"/>
      <c r="NGT23" s="55"/>
      <c r="NGU23" s="55"/>
      <c r="NGV23" s="55"/>
      <c r="NGW23" s="55"/>
      <c r="NGX23" s="55"/>
      <c r="NGY23" s="55"/>
      <c r="NGZ23" s="55"/>
      <c r="NHA23" s="55"/>
      <c r="NHB23" s="55"/>
      <c r="NHC23" s="55"/>
      <c r="NHD23" s="55"/>
      <c r="NHE23" s="55"/>
      <c r="NHF23" s="55"/>
      <c r="NHG23" s="55"/>
      <c r="NHH23" s="55"/>
      <c r="NHI23" s="55"/>
      <c r="NHJ23" s="55"/>
      <c r="NHK23" s="55"/>
      <c r="NHL23" s="55"/>
      <c r="NHM23" s="55"/>
      <c r="NHN23" s="55"/>
      <c r="NHO23" s="55"/>
      <c r="NHP23" s="55"/>
      <c r="NHQ23" s="55"/>
      <c r="NHR23" s="55"/>
      <c r="NHS23" s="55"/>
      <c r="NHT23" s="55"/>
      <c r="NHU23" s="55"/>
      <c r="NHV23" s="55"/>
      <c r="NHW23" s="55"/>
      <c r="NHX23" s="55"/>
      <c r="NHY23" s="55"/>
      <c r="NHZ23" s="55"/>
      <c r="NIA23" s="55"/>
      <c r="NIB23" s="55"/>
      <c r="NIC23" s="55"/>
      <c r="NID23" s="55"/>
      <c r="NIE23" s="55"/>
      <c r="NIF23" s="55"/>
      <c r="NIG23" s="55"/>
      <c r="NIH23" s="55"/>
      <c r="NII23" s="55"/>
      <c r="NIJ23" s="55"/>
      <c r="NIK23" s="55"/>
      <c r="NIL23" s="55"/>
      <c r="NIM23" s="55"/>
      <c r="NIN23" s="55"/>
      <c r="NIO23" s="55"/>
      <c r="NIP23" s="55"/>
      <c r="NIQ23" s="55"/>
      <c r="NIR23" s="55"/>
      <c r="NIS23" s="55"/>
      <c r="NIT23" s="55"/>
      <c r="NIU23" s="55"/>
      <c r="NIV23" s="55"/>
      <c r="NIW23" s="55"/>
      <c r="NIX23" s="55"/>
      <c r="NIY23" s="55"/>
      <c r="NIZ23" s="55"/>
      <c r="NJA23" s="55"/>
      <c r="NJB23" s="55"/>
      <c r="NJC23" s="55"/>
      <c r="NJD23" s="55"/>
      <c r="NJE23" s="55"/>
      <c r="NJF23" s="55"/>
      <c r="NJG23" s="55"/>
      <c r="NJH23" s="55"/>
      <c r="NJI23" s="55"/>
      <c r="NJJ23" s="55"/>
      <c r="NJK23" s="55"/>
      <c r="NJL23" s="55"/>
      <c r="NJM23" s="55"/>
      <c r="NJN23" s="55"/>
      <c r="NJO23" s="55"/>
      <c r="NJP23" s="55"/>
      <c r="NJQ23" s="55"/>
      <c r="NJR23" s="55"/>
      <c r="NJS23" s="55"/>
      <c r="NJT23" s="55"/>
      <c r="NJU23" s="55"/>
      <c r="NJV23" s="55"/>
      <c r="NJW23" s="55"/>
      <c r="NJX23" s="55"/>
      <c r="NJY23" s="55"/>
      <c r="NJZ23" s="55"/>
      <c r="NKA23" s="55"/>
      <c r="NKB23" s="55"/>
      <c r="NKC23" s="55"/>
      <c r="NKD23" s="55"/>
      <c r="NKE23" s="55"/>
      <c r="NKF23" s="55"/>
      <c r="NKG23" s="55"/>
      <c r="NKH23" s="55"/>
      <c r="NKI23" s="55"/>
      <c r="NKJ23" s="55"/>
      <c r="NKK23" s="55"/>
      <c r="NKL23" s="55"/>
      <c r="NKM23" s="55"/>
      <c r="NKN23" s="55"/>
      <c r="NKO23" s="55"/>
      <c r="NKP23" s="55"/>
      <c r="NKQ23" s="55"/>
      <c r="NKR23" s="55"/>
      <c r="NKS23" s="55"/>
      <c r="NKT23" s="55"/>
      <c r="NKU23" s="55"/>
      <c r="NKV23" s="55"/>
      <c r="NKW23" s="55"/>
      <c r="NKX23" s="55"/>
      <c r="NKY23" s="55"/>
      <c r="NKZ23" s="55"/>
      <c r="NLA23" s="55"/>
      <c r="NLB23" s="55"/>
      <c r="NLC23" s="55"/>
      <c r="NLD23" s="55"/>
      <c r="NLE23" s="55"/>
      <c r="NLF23" s="55"/>
      <c r="NLG23" s="55"/>
      <c r="NLH23" s="55"/>
      <c r="NLI23" s="55"/>
      <c r="NLJ23" s="55"/>
      <c r="NLK23" s="55"/>
      <c r="NLL23" s="55"/>
      <c r="NLM23" s="55"/>
      <c r="NLN23" s="55"/>
      <c r="NLO23" s="55"/>
      <c r="NLP23" s="55"/>
      <c r="NLQ23" s="55"/>
      <c r="NLR23" s="55"/>
      <c r="NLS23" s="55"/>
      <c r="NLT23" s="55"/>
      <c r="NLU23" s="55"/>
      <c r="NLV23" s="55"/>
      <c r="NLW23" s="55"/>
      <c r="NLX23" s="55"/>
      <c r="NLY23" s="55"/>
      <c r="NLZ23" s="55"/>
      <c r="NMA23" s="55"/>
      <c r="NMB23" s="55"/>
      <c r="NMC23" s="55"/>
      <c r="NMD23" s="55"/>
      <c r="NME23" s="55"/>
      <c r="NMF23" s="55"/>
      <c r="NMG23" s="55"/>
      <c r="NMH23" s="55"/>
      <c r="NMI23" s="55"/>
      <c r="NMJ23" s="55"/>
      <c r="NMK23" s="55"/>
      <c r="NML23" s="55"/>
      <c r="NMM23" s="55"/>
      <c r="NMN23" s="55"/>
      <c r="NMO23" s="55"/>
      <c r="NMP23" s="55"/>
      <c r="NMQ23" s="55"/>
      <c r="NMR23" s="55"/>
      <c r="NMS23" s="55"/>
      <c r="NMT23" s="55"/>
      <c r="NMU23" s="55"/>
      <c r="NMV23" s="55"/>
      <c r="NMW23" s="55"/>
      <c r="NMX23" s="55"/>
      <c r="NMY23" s="55"/>
      <c r="NMZ23" s="55"/>
      <c r="NNA23" s="55"/>
      <c r="NNB23" s="55"/>
      <c r="NNC23" s="55"/>
      <c r="NND23" s="55"/>
      <c r="NNE23" s="55"/>
      <c r="NNF23" s="55"/>
      <c r="NNG23" s="55"/>
      <c r="NNH23" s="55"/>
      <c r="NNI23" s="55"/>
      <c r="NNJ23" s="55"/>
      <c r="NNK23" s="55"/>
      <c r="NNL23" s="55"/>
      <c r="NNM23" s="55"/>
      <c r="NNN23" s="55"/>
      <c r="NNO23" s="55"/>
      <c r="NNP23" s="55"/>
      <c r="NNQ23" s="55"/>
      <c r="NNR23" s="55"/>
      <c r="NNS23" s="55"/>
      <c r="NNT23" s="55"/>
      <c r="NNU23" s="55"/>
      <c r="NNV23" s="55"/>
      <c r="NNW23" s="55"/>
      <c r="NNX23" s="55"/>
      <c r="NNY23" s="55"/>
      <c r="NNZ23" s="55"/>
      <c r="NOA23" s="55"/>
      <c r="NOB23" s="55"/>
      <c r="NOC23" s="55"/>
      <c r="NOD23" s="55"/>
      <c r="NOE23" s="55"/>
      <c r="NOF23" s="55"/>
      <c r="NOG23" s="55"/>
      <c r="NOH23" s="55"/>
      <c r="NOI23" s="55"/>
      <c r="NOJ23" s="55"/>
      <c r="NOK23" s="55"/>
      <c r="NOL23" s="55"/>
      <c r="NOM23" s="55"/>
      <c r="NON23" s="55"/>
      <c r="NOO23" s="55"/>
      <c r="NOP23" s="55"/>
      <c r="NOQ23" s="55"/>
      <c r="NOR23" s="55"/>
      <c r="NOS23" s="55"/>
      <c r="NOT23" s="55"/>
      <c r="NOU23" s="55"/>
      <c r="NOV23" s="55"/>
      <c r="NOW23" s="55"/>
      <c r="NOX23" s="55"/>
      <c r="NOY23" s="55"/>
      <c r="NOZ23" s="55"/>
      <c r="NPA23" s="55"/>
      <c r="NPB23" s="55"/>
      <c r="NPC23" s="55"/>
      <c r="NPD23" s="55"/>
      <c r="NPE23" s="55"/>
      <c r="NPF23" s="55"/>
      <c r="NPG23" s="55"/>
      <c r="NPH23" s="55"/>
      <c r="NPI23" s="55"/>
      <c r="NPJ23" s="55"/>
      <c r="NPK23" s="55"/>
      <c r="NPL23" s="55"/>
      <c r="NPM23" s="55"/>
      <c r="NPN23" s="55"/>
      <c r="NPO23" s="55"/>
      <c r="NPP23" s="55"/>
      <c r="NPQ23" s="55"/>
      <c r="NPR23" s="55"/>
      <c r="NPS23" s="55"/>
      <c r="NPT23" s="55"/>
      <c r="NPU23" s="55"/>
      <c r="NPV23" s="55"/>
      <c r="NPW23" s="55"/>
      <c r="NPX23" s="55"/>
      <c r="NPY23" s="55"/>
      <c r="NPZ23" s="55"/>
      <c r="NQA23" s="55"/>
      <c r="NQB23" s="55"/>
      <c r="NQC23" s="55"/>
      <c r="NQD23" s="55"/>
      <c r="NQE23" s="55"/>
      <c r="NQF23" s="55"/>
      <c r="NQG23" s="55"/>
      <c r="NQH23" s="55"/>
      <c r="NQI23" s="55"/>
      <c r="NQJ23" s="55"/>
      <c r="NQK23" s="55"/>
      <c r="NQL23" s="55"/>
      <c r="NQM23" s="55"/>
      <c r="NQN23" s="55"/>
      <c r="NQO23" s="55"/>
      <c r="NQP23" s="55"/>
      <c r="NQQ23" s="55"/>
      <c r="NQR23" s="55"/>
      <c r="NQS23" s="55"/>
      <c r="NQT23" s="55"/>
      <c r="NQU23" s="55"/>
      <c r="NQV23" s="55"/>
      <c r="NQW23" s="55"/>
      <c r="NQX23" s="55"/>
      <c r="NQY23" s="55"/>
      <c r="NQZ23" s="55"/>
      <c r="NRA23" s="55"/>
      <c r="NRB23" s="55"/>
      <c r="NRC23" s="55"/>
      <c r="NRD23" s="55"/>
      <c r="NRE23" s="55"/>
      <c r="NRF23" s="55"/>
      <c r="NRG23" s="55"/>
      <c r="NRH23" s="55"/>
      <c r="NRI23" s="55"/>
      <c r="NRJ23" s="55"/>
      <c r="NRK23" s="55"/>
      <c r="NRL23" s="55"/>
      <c r="NRM23" s="55"/>
      <c r="NRN23" s="55"/>
      <c r="NRO23" s="55"/>
      <c r="NRP23" s="55"/>
      <c r="NRQ23" s="55"/>
      <c r="NRR23" s="55"/>
      <c r="NRS23" s="55"/>
      <c r="NRT23" s="55"/>
      <c r="NRU23" s="55"/>
      <c r="NRV23" s="55"/>
      <c r="NRW23" s="55"/>
      <c r="NRX23" s="55"/>
      <c r="NRY23" s="55"/>
      <c r="NRZ23" s="55"/>
      <c r="NSA23" s="55"/>
      <c r="NSB23" s="55"/>
      <c r="NSC23" s="55"/>
      <c r="NSD23" s="55"/>
      <c r="NSE23" s="55"/>
      <c r="NSF23" s="55"/>
      <c r="NSG23" s="55"/>
      <c r="NSH23" s="55"/>
      <c r="NSI23" s="55"/>
      <c r="NSJ23" s="55"/>
      <c r="NSK23" s="55"/>
      <c r="NSL23" s="55"/>
      <c r="NSM23" s="55"/>
      <c r="NSN23" s="55"/>
      <c r="NSO23" s="55"/>
      <c r="NSP23" s="55"/>
      <c r="NSQ23" s="55"/>
      <c r="NSR23" s="55"/>
      <c r="NSS23" s="55"/>
      <c r="NST23" s="55"/>
      <c r="NSU23" s="55"/>
      <c r="NSV23" s="55"/>
      <c r="NSW23" s="55"/>
      <c r="NSX23" s="55"/>
      <c r="NSY23" s="55"/>
      <c r="NSZ23" s="55"/>
      <c r="NTA23" s="55"/>
      <c r="NTB23" s="55"/>
      <c r="NTC23" s="55"/>
      <c r="NTD23" s="55"/>
      <c r="NTE23" s="55"/>
      <c r="NTF23" s="55"/>
      <c r="NTG23" s="55"/>
      <c r="NTH23" s="55"/>
      <c r="NTI23" s="55"/>
      <c r="NTJ23" s="55"/>
      <c r="NTK23" s="55"/>
      <c r="NTL23" s="55"/>
      <c r="NTM23" s="55"/>
      <c r="NTN23" s="55"/>
      <c r="NTO23" s="55"/>
      <c r="NTP23" s="55"/>
      <c r="NTQ23" s="55"/>
      <c r="NTR23" s="55"/>
      <c r="NTS23" s="55"/>
      <c r="NTT23" s="55"/>
      <c r="NTU23" s="55"/>
      <c r="NTV23" s="55"/>
      <c r="NTW23" s="55"/>
      <c r="NTX23" s="55"/>
      <c r="NTY23" s="55"/>
      <c r="NTZ23" s="55"/>
      <c r="NUA23" s="55"/>
      <c r="NUB23" s="55"/>
      <c r="NUC23" s="55"/>
      <c r="NUD23" s="55"/>
      <c r="NUE23" s="55"/>
      <c r="NUF23" s="55"/>
      <c r="NUG23" s="55"/>
      <c r="NUH23" s="55"/>
      <c r="NUI23" s="55"/>
      <c r="NUJ23" s="55"/>
      <c r="NUK23" s="55"/>
      <c r="NUL23" s="55"/>
      <c r="NUM23" s="55"/>
      <c r="NUN23" s="55"/>
      <c r="NUO23" s="55"/>
      <c r="NUP23" s="55"/>
      <c r="NUQ23" s="55"/>
      <c r="NUR23" s="55"/>
      <c r="NUS23" s="55"/>
      <c r="NUT23" s="55"/>
      <c r="NUU23" s="55"/>
      <c r="NUV23" s="55"/>
      <c r="NUW23" s="55"/>
      <c r="NUX23" s="55"/>
      <c r="NUY23" s="55"/>
      <c r="NUZ23" s="55"/>
      <c r="NVA23" s="55"/>
      <c r="NVB23" s="55"/>
      <c r="NVC23" s="55"/>
      <c r="NVD23" s="55"/>
      <c r="NVE23" s="55"/>
      <c r="NVF23" s="55"/>
      <c r="NVG23" s="55"/>
      <c r="NVH23" s="55"/>
      <c r="NVI23" s="55"/>
      <c r="NVJ23" s="55"/>
      <c r="NVK23" s="55"/>
      <c r="NVL23" s="55"/>
      <c r="NVM23" s="55"/>
      <c r="NVN23" s="55"/>
      <c r="NVO23" s="55"/>
      <c r="NVP23" s="55"/>
      <c r="NVQ23" s="55"/>
      <c r="NVR23" s="55"/>
      <c r="NVS23" s="55"/>
      <c r="NVT23" s="55"/>
      <c r="NVU23" s="55"/>
      <c r="NVV23" s="55"/>
      <c r="NVW23" s="55"/>
      <c r="NVX23" s="55"/>
      <c r="NVY23" s="55"/>
      <c r="NVZ23" s="55"/>
      <c r="NWA23" s="55"/>
      <c r="NWB23" s="55"/>
      <c r="NWC23" s="55"/>
      <c r="NWD23" s="55"/>
      <c r="NWE23" s="55"/>
      <c r="NWF23" s="55"/>
      <c r="NWG23" s="55"/>
      <c r="NWH23" s="55"/>
      <c r="NWI23" s="55"/>
      <c r="NWJ23" s="55"/>
      <c r="NWK23" s="55"/>
      <c r="NWL23" s="55"/>
      <c r="NWM23" s="55"/>
      <c r="NWN23" s="55"/>
      <c r="NWO23" s="55"/>
      <c r="NWP23" s="55"/>
      <c r="NWQ23" s="55"/>
      <c r="NWR23" s="55"/>
      <c r="NWS23" s="55"/>
      <c r="NWT23" s="55"/>
      <c r="NWU23" s="55"/>
      <c r="NWV23" s="55"/>
      <c r="NWW23" s="55"/>
      <c r="NWX23" s="55"/>
      <c r="NWY23" s="55"/>
      <c r="NWZ23" s="55"/>
      <c r="NXA23" s="55"/>
      <c r="NXB23" s="55"/>
      <c r="NXC23" s="55"/>
      <c r="NXD23" s="55"/>
      <c r="NXE23" s="55"/>
      <c r="NXF23" s="55"/>
      <c r="NXG23" s="55"/>
      <c r="NXH23" s="55"/>
      <c r="NXI23" s="55"/>
      <c r="NXJ23" s="55"/>
      <c r="NXK23" s="55"/>
      <c r="NXL23" s="55"/>
      <c r="NXM23" s="55"/>
      <c r="NXN23" s="55"/>
      <c r="NXO23" s="55"/>
      <c r="NXP23" s="55"/>
      <c r="NXQ23" s="55"/>
      <c r="NXR23" s="55"/>
      <c r="NXS23" s="55"/>
      <c r="NXT23" s="55"/>
      <c r="NXU23" s="55"/>
      <c r="NXV23" s="55"/>
      <c r="NXW23" s="55"/>
      <c r="NXX23" s="55"/>
      <c r="NXY23" s="55"/>
      <c r="NXZ23" s="55"/>
      <c r="NYA23" s="55"/>
      <c r="NYB23" s="55"/>
      <c r="NYC23" s="55"/>
      <c r="NYD23" s="55"/>
      <c r="NYE23" s="55"/>
      <c r="NYF23" s="55"/>
      <c r="NYG23" s="55"/>
      <c r="NYH23" s="55"/>
      <c r="NYI23" s="55"/>
      <c r="NYJ23" s="55"/>
      <c r="NYK23" s="55"/>
      <c r="NYL23" s="55"/>
      <c r="NYM23" s="55"/>
      <c r="NYN23" s="55"/>
      <c r="NYO23" s="55"/>
      <c r="NYP23" s="55"/>
      <c r="NYQ23" s="55"/>
      <c r="NYR23" s="55"/>
      <c r="NYS23" s="55"/>
      <c r="NYT23" s="55"/>
      <c r="NYU23" s="55"/>
      <c r="NYV23" s="55"/>
      <c r="NYW23" s="55"/>
      <c r="NYX23" s="55"/>
      <c r="NYY23" s="55"/>
      <c r="NYZ23" s="55"/>
      <c r="NZA23" s="55"/>
      <c r="NZB23" s="55"/>
      <c r="NZC23" s="55"/>
      <c r="NZD23" s="55"/>
      <c r="NZE23" s="55"/>
      <c r="NZF23" s="55"/>
      <c r="NZG23" s="55"/>
      <c r="NZH23" s="55"/>
      <c r="NZI23" s="55"/>
      <c r="NZJ23" s="55"/>
      <c r="NZK23" s="55"/>
      <c r="NZL23" s="55"/>
      <c r="NZM23" s="55"/>
      <c r="NZN23" s="55"/>
      <c r="NZO23" s="55"/>
      <c r="NZP23" s="55"/>
      <c r="NZQ23" s="55"/>
      <c r="NZR23" s="55"/>
      <c r="NZS23" s="55"/>
      <c r="NZT23" s="55"/>
      <c r="NZU23" s="55"/>
      <c r="NZV23" s="55"/>
      <c r="NZW23" s="55"/>
      <c r="NZX23" s="55"/>
      <c r="NZY23" s="55"/>
      <c r="NZZ23" s="55"/>
      <c r="OAA23" s="55"/>
      <c r="OAB23" s="55"/>
      <c r="OAC23" s="55"/>
      <c r="OAD23" s="55"/>
      <c r="OAE23" s="55"/>
      <c r="OAF23" s="55"/>
      <c r="OAG23" s="55"/>
      <c r="OAH23" s="55"/>
      <c r="OAI23" s="55"/>
      <c r="OAJ23" s="55"/>
      <c r="OAK23" s="55"/>
      <c r="OAL23" s="55"/>
      <c r="OAM23" s="55"/>
      <c r="OAN23" s="55"/>
      <c r="OAO23" s="55"/>
      <c r="OAP23" s="55"/>
      <c r="OAQ23" s="55"/>
      <c r="OAR23" s="55"/>
      <c r="OAS23" s="55"/>
      <c r="OAT23" s="55"/>
      <c r="OAU23" s="55"/>
      <c r="OAV23" s="55"/>
      <c r="OAW23" s="55"/>
      <c r="OAX23" s="55"/>
      <c r="OAY23" s="55"/>
      <c r="OAZ23" s="55"/>
      <c r="OBA23" s="55"/>
      <c r="OBB23" s="55"/>
      <c r="OBC23" s="55"/>
      <c r="OBD23" s="55"/>
      <c r="OBE23" s="55"/>
      <c r="OBF23" s="55"/>
      <c r="OBG23" s="55"/>
      <c r="OBH23" s="55"/>
      <c r="OBI23" s="55"/>
      <c r="OBJ23" s="55"/>
      <c r="OBK23" s="55"/>
      <c r="OBL23" s="55"/>
      <c r="OBM23" s="55"/>
      <c r="OBN23" s="55"/>
      <c r="OBO23" s="55"/>
      <c r="OBP23" s="55"/>
      <c r="OBQ23" s="55"/>
      <c r="OBR23" s="55"/>
      <c r="OBS23" s="55"/>
      <c r="OBT23" s="55"/>
      <c r="OBU23" s="55"/>
      <c r="OBV23" s="55"/>
      <c r="OBW23" s="55"/>
      <c r="OBX23" s="55"/>
      <c r="OBY23" s="55"/>
      <c r="OBZ23" s="55"/>
      <c r="OCA23" s="55"/>
      <c r="OCB23" s="55"/>
      <c r="OCC23" s="55"/>
      <c r="OCD23" s="55"/>
      <c r="OCE23" s="55"/>
      <c r="OCF23" s="55"/>
      <c r="OCG23" s="55"/>
      <c r="OCH23" s="55"/>
      <c r="OCI23" s="55"/>
      <c r="OCJ23" s="55"/>
      <c r="OCK23" s="55"/>
      <c r="OCL23" s="55"/>
      <c r="OCM23" s="55"/>
      <c r="OCN23" s="55"/>
      <c r="OCO23" s="55"/>
      <c r="OCP23" s="55"/>
      <c r="OCQ23" s="55"/>
      <c r="OCR23" s="55"/>
      <c r="OCS23" s="55"/>
      <c r="OCT23" s="55"/>
      <c r="OCU23" s="55"/>
      <c r="OCV23" s="55"/>
      <c r="OCW23" s="55"/>
      <c r="OCX23" s="55"/>
      <c r="OCY23" s="55"/>
      <c r="OCZ23" s="55"/>
      <c r="ODA23" s="55"/>
      <c r="ODB23" s="55"/>
      <c r="ODC23" s="55"/>
      <c r="ODD23" s="55"/>
      <c r="ODE23" s="55"/>
      <c r="ODF23" s="55"/>
      <c r="ODG23" s="55"/>
      <c r="ODH23" s="55"/>
      <c r="ODI23" s="55"/>
      <c r="ODJ23" s="55"/>
      <c r="ODK23" s="55"/>
      <c r="ODL23" s="55"/>
      <c r="ODM23" s="55"/>
      <c r="ODN23" s="55"/>
      <c r="ODO23" s="55"/>
      <c r="ODP23" s="55"/>
      <c r="ODQ23" s="55"/>
      <c r="ODR23" s="55"/>
      <c r="ODS23" s="55"/>
      <c r="ODT23" s="55"/>
      <c r="ODU23" s="55"/>
      <c r="ODV23" s="55"/>
      <c r="ODW23" s="55"/>
      <c r="ODX23" s="55"/>
      <c r="ODY23" s="55"/>
      <c r="ODZ23" s="55"/>
      <c r="OEA23" s="55"/>
      <c r="OEB23" s="55"/>
      <c r="OEC23" s="55"/>
      <c r="OED23" s="55"/>
      <c r="OEE23" s="55"/>
      <c r="OEF23" s="55"/>
      <c r="OEG23" s="55"/>
      <c r="OEH23" s="55"/>
      <c r="OEI23" s="55"/>
      <c r="OEJ23" s="55"/>
      <c r="OEK23" s="55"/>
      <c r="OEL23" s="55"/>
      <c r="OEM23" s="55"/>
      <c r="OEN23" s="55"/>
      <c r="OEO23" s="55"/>
      <c r="OEP23" s="55"/>
      <c r="OEQ23" s="55"/>
      <c r="OER23" s="55"/>
      <c r="OES23" s="55"/>
      <c r="OET23" s="55"/>
      <c r="OEU23" s="55"/>
      <c r="OEV23" s="55"/>
      <c r="OEW23" s="55"/>
      <c r="OEX23" s="55"/>
      <c r="OEY23" s="55"/>
      <c r="OEZ23" s="55"/>
      <c r="OFA23" s="55"/>
      <c r="OFB23" s="55"/>
      <c r="OFC23" s="55"/>
      <c r="OFD23" s="55"/>
      <c r="OFE23" s="55"/>
      <c r="OFF23" s="55"/>
      <c r="OFG23" s="55"/>
      <c r="OFH23" s="55"/>
      <c r="OFI23" s="55"/>
      <c r="OFJ23" s="55"/>
      <c r="OFK23" s="55"/>
      <c r="OFL23" s="55"/>
      <c r="OFM23" s="55"/>
      <c r="OFN23" s="55"/>
      <c r="OFO23" s="55"/>
      <c r="OFP23" s="55"/>
      <c r="OFQ23" s="55"/>
      <c r="OFR23" s="55"/>
      <c r="OFS23" s="55"/>
      <c r="OFT23" s="55"/>
      <c r="OFU23" s="55"/>
      <c r="OFV23" s="55"/>
      <c r="OFW23" s="55"/>
      <c r="OFX23" s="55"/>
      <c r="OFY23" s="55"/>
      <c r="OFZ23" s="55"/>
      <c r="OGA23" s="55"/>
      <c r="OGB23" s="55"/>
      <c r="OGC23" s="55"/>
      <c r="OGD23" s="55"/>
      <c r="OGE23" s="55"/>
      <c r="OGF23" s="55"/>
      <c r="OGG23" s="55"/>
      <c r="OGH23" s="55"/>
      <c r="OGI23" s="55"/>
      <c r="OGJ23" s="55"/>
      <c r="OGK23" s="55"/>
      <c r="OGL23" s="55"/>
      <c r="OGM23" s="55"/>
      <c r="OGN23" s="55"/>
      <c r="OGO23" s="55"/>
      <c r="OGP23" s="55"/>
      <c r="OGQ23" s="55"/>
      <c r="OGR23" s="55"/>
      <c r="OGS23" s="55"/>
      <c r="OGT23" s="55"/>
      <c r="OGU23" s="55"/>
      <c r="OGV23" s="55"/>
      <c r="OGW23" s="55"/>
      <c r="OGX23" s="55"/>
      <c r="OGY23" s="55"/>
      <c r="OGZ23" s="55"/>
      <c r="OHA23" s="55"/>
      <c r="OHB23" s="55"/>
      <c r="OHC23" s="55"/>
      <c r="OHD23" s="55"/>
      <c r="OHE23" s="55"/>
      <c r="OHF23" s="55"/>
      <c r="OHG23" s="55"/>
      <c r="OHH23" s="55"/>
      <c r="OHI23" s="55"/>
      <c r="OHJ23" s="55"/>
      <c r="OHK23" s="55"/>
      <c r="OHL23" s="55"/>
      <c r="OHM23" s="55"/>
      <c r="OHN23" s="55"/>
      <c r="OHO23" s="55"/>
      <c r="OHP23" s="55"/>
      <c r="OHQ23" s="55"/>
      <c r="OHR23" s="55"/>
      <c r="OHS23" s="55"/>
      <c r="OHT23" s="55"/>
      <c r="OHU23" s="55"/>
      <c r="OHV23" s="55"/>
      <c r="OHW23" s="55"/>
      <c r="OHX23" s="55"/>
      <c r="OHY23" s="55"/>
      <c r="OHZ23" s="55"/>
      <c r="OIA23" s="55"/>
      <c r="OIB23" s="55"/>
      <c r="OIC23" s="55"/>
      <c r="OID23" s="55"/>
      <c r="OIE23" s="55"/>
      <c r="OIF23" s="55"/>
      <c r="OIG23" s="55"/>
      <c r="OIH23" s="55"/>
      <c r="OII23" s="55"/>
      <c r="OIJ23" s="55"/>
      <c r="OIK23" s="55"/>
      <c r="OIL23" s="55"/>
      <c r="OIM23" s="55"/>
      <c r="OIN23" s="55"/>
      <c r="OIO23" s="55"/>
      <c r="OIP23" s="55"/>
      <c r="OIQ23" s="55"/>
      <c r="OIR23" s="55"/>
      <c r="OIS23" s="55"/>
      <c r="OIT23" s="55"/>
      <c r="OIU23" s="55"/>
      <c r="OIV23" s="55"/>
      <c r="OIW23" s="55"/>
      <c r="OIX23" s="55"/>
      <c r="OIY23" s="55"/>
      <c r="OIZ23" s="55"/>
      <c r="OJA23" s="55"/>
      <c r="OJB23" s="55"/>
      <c r="OJC23" s="55"/>
      <c r="OJD23" s="55"/>
      <c r="OJE23" s="55"/>
      <c r="OJF23" s="55"/>
      <c r="OJG23" s="55"/>
      <c r="OJH23" s="55"/>
      <c r="OJI23" s="55"/>
      <c r="OJJ23" s="55"/>
      <c r="OJK23" s="55"/>
      <c r="OJL23" s="55"/>
      <c r="OJM23" s="55"/>
      <c r="OJN23" s="55"/>
      <c r="OJO23" s="55"/>
      <c r="OJP23" s="55"/>
      <c r="OJQ23" s="55"/>
      <c r="OJR23" s="55"/>
      <c r="OJS23" s="55"/>
      <c r="OJT23" s="55"/>
      <c r="OJU23" s="55"/>
      <c r="OJV23" s="55"/>
      <c r="OJW23" s="55"/>
      <c r="OJX23" s="55"/>
      <c r="OJY23" s="55"/>
      <c r="OJZ23" s="55"/>
      <c r="OKA23" s="55"/>
      <c r="OKB23" s="55"/>
      <c r="OKC23" s="55"/>
      <c r="OKD23" s="55"/>
      <c r="OKE23" s="55"/>
      <c r="OKF23" s="55"/>
      <c r="OKG23" s="55"/>
      <c r="OKH23" s="55"/>
      <c r="OKI23" s="55"/>
      <c r="OKJ23" s="55"/>
      <c r="OKK23" s="55"/>
      <c r="OKL23" s="55"/>
      <c r="OKM23" s="55"/>
      <c r="OKN23" s="55"/>
      <c r="OKO23" s="55"/>
      <c r="OKP23" s="55"/>
      <c r="OKQ23" s="55"/>
      <c r="OKR23" s="55"/>
      <c r="OKS23" s="55"/>
      <c r="OKT23" s="55"/>
      <c r="OKU23" s="55"/>
      <c r="OKV23" s="55"/>
      <c r="OKW23" s="55"/>
      <c r="OKX23" s="55"/>
      <c r="OKY23" s="55"/>
      <c r="OKZ23" s="55"/>
      <c r="OLA23" s="55"/>
      <c r="OLB23" s="55"/>
      <c r="OLC23" s="55"/>
      <c r="OLD23" s="55"/>
      <c r="OLE23" s="55"/>
      <c r="OLF23" s="55"/>
      <c r="OLG23" s="55"/>
      <c r="OLH23" s="55"/>
      <c r="OLI23" s="55"/>
      <c r="OLJ23" s="55"/>
      <c r="OLK23" s="55"/>
      <c r="OLL23" s="55"/>
      <c r="OLM23" s="55"/>
      <c r="OLN23" s="55"/>
      <c r="OLO23" s="55"/>
      <c r="OLP23" s="55"/>
      <c r="OLQ23" s="55"/>
      <c r="OLR23" s="55"/>
      <c r="OLS23" s="55"/>
      <c r="OLT23" s="55"/>
      <c r="OLU23" s="55"/>
      <c r="OLV23" s="55"/>
      <c r="OLW23" s="55"/>
      <c r="OLX23" s="55"/>
      <c r="OLY23" s="55"/>
      <c r="OLZ23" s="55"/>
      <c r="OMA23" s="55"/>
      <c r="OMB23" s="55"/>
      <c r="OMC23" s="55"/>
      <c r="OMD23" s="55"/>
      <c r="OME23" s="55"/>
      <c r="OMF23" s="55"/>
      <c r="OMG23" s="55"/>
      <c r="OMH23" s="55"/>
      <c r="OMI23" s="55"/>
      <c r="OMJ23" s="55"/>
      <c r="OMK23" s="55"/>
      <c r="OML23" s="55"/>
      <c r="OMM23" s="55"/>
      <c r="OMN23" s="55"/>
      <c r="OMO23" s="55"/>
      <c r="OMP23" s="55"/>
      <c r="OMQ23" s="55"/>
      <c r="OMR23" s="55"/>
      <c r="OMS23" s="55"/>
      <c r="OMT23" s="55"/>
      <c r="OMU23" s="55"/>
      <c r="OMV23" s="55"/>
      <c r="OMW23" s="55"/>
      <c r="OMX23" s="55"/>
      <c r="OMY23" s="55"/>
      <c r="OMZ23" s="55"/>
      <c r="ONA23" s="55"/>
      <c r="ONB23" s="55"/>
      <c r="ONC23" s="55"/>
      <c r="OND23" s="55"/>
      <c r="ONE23" s="55"/>
      <c r="ONF23" s="55"/>
      <c r="ONG23" s="55"/>
      <c r="ONH23" s="55"/>
      <c r="ONI23" s="55"/>
      <c r="ONJ23" s="55"/>
      <c r="ONK23" s="55"/>
      <c r="ONL23" s="55"/>
      <c r="ONM23" s="55"/>
      <c r="ONN23" s="55"/>
      <c r="ONO23" s="55"/>
      <c r="ONP23" s="55"/>
      <c r="ONQ23" s="55"/>
      <c r="ONR23" s="55"/>
      <c r="ONS23" s="55"/>
      <c r="ONT23" s="55"/>
      <c r="ONU23" s="55"/>
      <c r="ONV23" s="55"/>
      <c r="ONW23" s="55"/>
      <c r="ONX23" s="55"/>
      <c r="ONY23" s="55"/>
      <c r="ONZ23" s="55"/>
      <c r="OOA23" s="55"/>
      <c r="OOB23" s="55"/>
      <c r="OOC23" s="55"/>
      <c r="OOD23" s="55"/>
      <c r="OOE23" s="55"/>
      <c r="OOF23" s="55"/>
      <c r="OOG23" s="55"/>
      <c r="OOH23" s="55"/>
      <c r="OOI23" s="55"/>
      <c r="OOJ23" s="55"/>
      <c r="OOK23" s="55"/>
      <c r="OOL23" s="55"/>
      <c r="OOM23" s="55"/>
      <c r="OON23" s="55"/>
      <c r="OOO23" s="55"/>
      <c r="OOP23" s="55"/>
      <c r="OOQ23" s="55"/>
      <c r="OOR23" s="55"/>
      <c r="OOS23" s="55"/>
      <c r="OOT23" s="55"/>
      <c r="OOU23" s="55"/>
      <c r="OOV23" s="55"/>
      <c r="OOW23" s="55"/>
      <c r="OOX23" s="55"/>
      <c r="OOY23" s="55"/>
      <c r="OOZ23" s="55"/>
      <c r="OPA23" s="55"/>
      <c r="OPB23" s="55"/>
      <c r="OPC23" s="55"/>
      <c r="OPD23" s="55"/>
      <c r="OPE23" s="55"/>
      <c r="OPF23" s="55"/>
      <c r="OPG23" s="55"/>
      <c r="OPH23" s="55"/>
      <c r="OPI23" s="55"/>
      <c r="OPJ23" s="55"/>
      <c r="OPK23" s="55"/>
      <c r="OPL23" s="55"/>
      <c r="OPM23" s="55"/>
      <c r="OPN23" s="55"/>
      <c r="OPO23" s="55"/>
      <c r="OPP23" s="55"/>
      <c r="OPQ23" s="55"/>
      <c r="OPR23" s="55"/>
      <c r="OPS23" s="55"/>
      <c r="OPT23" s="55"/>
      <c r="OPU23" s="55"/>
      <c r="OPV23" s="55"/>
      <c r="OPW23" s="55"/>
      <c r="OPX23" s="55"/>
      <c r="OPY23" s="55"/>
      <c r="OPZ23" s="55"/>
      <c r="OQA23" s="55"/>
      <c r="OQB23" s="55"/>
      <c r="OQC23" s="55"/>
      <c r="OQD23" s="55"/>
      <c r="OQE23" s="55"/>
      <c r="OQF23" s="55"/>
      <c r="OQG23" s="55"/>
      <c r="OQH23" s="55"/>
      <c r="OQI23" s="55"/>
      <c r="OQJ23" s="55"/>
      <c r="OQK23" s="55"/>
      <c r="OQL23" s="55"/>
      <c r="OQM23" s="55"/>
      <c r="OQN23" s="55"/>
      <c r="OQO23" s="55"/>
      <c r="OQP23" s="55"/>
      <c r="OQQ23" s="55"/>
      <c r="OQR23" s="55"/>
      <c r="OQS23" s="55"/>
      <c r="OQT23" s="55"/>
      <c r="OQU23" s="55"/>
      <c r="OQV23" s="55"/>
      <c r="OQW23" s="55"/>
      <c r="OQX23" s="55"/>
      <c r="OQY23" s="55"/>
      <c r="OQZ23" s="55"/>
      <c r="ORA23" s="55"/>
      <c r="ORB23" s="55"/>
      <c r="ORC23" s="55"/>
      <c r="ORD23" s="55"/>
      <c r="ORE23" s="55"/>
      <c r="ORF23" s="55"/>
      <c r="ORG23" s="55"/>
      <c r="ORH23" s="55"/>
      <c r="ORI23" s="55"/>
      <c r="ORJ23" s="55"/>
      <c r="ORK23" s="55"/>
      <c r="ORL23" s="55"/>
      <c r="ORM23" s="55"/>
      <c r="ORN23" s="55"/>
      <c r="ORO23" s="55"/>
      <c r="ORP23" s="55"/>
      <c r="ORQ23" s="55"/>
      <c r="ORR23" s="55"/>
      <c r="ORS23" s="55"/>
      <c r="ORT23" s="55"/>
      <c r="ORU23" s="55"/>
      <c r="ORV23" s="55"/>
      <c r="ORW23" s="55"/>
      <c r="ORX23" s="55"/>
      <c r="ORY23" s="55"/>
      <c r="ORZ23" s="55"/>
      <c r="OSA23" s="55"/>
      <c r="OSB23" s="55"/>
      <c r="OSC23" s="55"/>
      <c r="OSD23" s="55"/>
      <c r="OSE23" s="55"/>
      <c r="OSF23" s="55"/>
      <c r="OSG23" s="55"/>
      <c r="OSH23" s="55"/>
      <c r="OSI23" s="55"/>
      <c r="OSJ23" s="55"/>
      <c r="OSK23" s="55"/>
      <c r="OSL23" s="55"/>
      <c r="OSM23" s="55"/>
      <c r="OSN23" s="55"/>
      <c r="OSO23" s="55"/>
      <c r="OSP23" s="55"/>
      <c r="OSQ23" s="55"/>
      <c r="OSR23" s="55"/>
      <c r="OSS23" s="55"/>
      <c r="OST23" s="55"/>
      <c r="OSU23" s="55"/>
      <c r="OSV23" s="55"/>
      <c r="OSW23" s="55"/>
      <c r="OSX23" s="55"/>
      <c r="OSY23" s="55"/>
      <c r="OSZ23" s="55"/>
      <c r="OTA23" s="55"/>
      <c r="OTB23" s="55"/>
      <c r="OTC23" s="55"/>
      <c r="OTD23" s="55"/>
      <c r="OTE23" s="55"/>
      <c r="OTF23" s="55"/>
      <c r="OTG23" s="55"/>
      <c r="OTH23" s="55"/>
      <c r="OTI23" s="55"/>
      <c r="OTJ23" s="55"/>
      <c r="OTK23" s="55"/>
      <c r="OTL23" s="55"/>
      <c r="OTM23" s="55"/>
      <c r="OTN23" s="55"/>
      <c r="OTO23" s="55"/>
      <c r="OTP23" s="55"/>
      <c r="OTQ23" s="55"/>
      <c r="OTR23" s="55"/>
      <c r="OTS23" s="55"/>
      <c r="OTT23" s="55"/>
      <c r="OTU23" s="55"/>
      <c r="OTV23" s="55"/>
      <c r="OTW23" s="55"/>
      <c r="OTX23" s="55"/>
      <c r="OTY23" s="55"/>
      <c r="OTZ23" s="55"/>
      <c r="OUA23" s="55"/>
      <c r="OUB23" s="55"/>
      <c r="OUC23" s="55"/>
      <c r="OUD23" s="55"/>
      <c r="OUE23" s="55"/>
      <c r="OUF23" s="55"/>
      <c r="OUG23" s="55"/>
      <c r="OUH23" s="55"/>
      <c r="OUI23" s="55"/>
      <c r="OUJ23" s="55"/>
      <c r="OUK23" s="55"/>
      <c r="OUL23" s="55"/>
      <c r="OUM23" s="55"/>
      <c r="OUN23" s="55"/>
      <c r="OUO23" s="55"/>
      <c r="OUP23" s="55"/>
      <c r="OUQ23" s="55"/>
      <c r="OUR23" s="55"/>
      <c r="OUS23" s="55"/>
      <c r="OUT23" s="55"/>
      <c r="OUU23" s="55"/>
      <c r="OUV23" s="55"/>
      <c r="OUW23" s="55"/>
      <c r="OUX23" s="55"/>
      <c r="OUY23" s="55"/>
      <c r="OUZ23" s="55"/>
      <c r="OVA23" s="55"/>
      <c r="OVB23" s="55"/>
      <c r="OVC23" s="55"/>
      <c r="OVD23" s="55"/>
      <c r="OVE23" s="55"/>
      <c r="OVF23" s="55"/>
      <c r="OVG23" s="55"/>
      <c r="OVH23" s="55"/>
      <c r="OVI23" s="55"/>
      <c r="OVJ23" s="55"/>
      <c r="OVK23" s="55"/>
      <c r="OVL23" s="55"/>
      <c r="OVM23" s="55"/>
      <c r="OVN23" s="55"/>
      <c r="OVO23" s="55"/>
      <c r="OVP23" s="55"/>
      <c r="OVQ23" s="55"/>
      <c r="OVR23" s="55"/>
      <c r="OVS23" s="55"/>
      <c r="OVT23" s="55"/>
      <c r="OVU23" s="55"/>
      <c r="OVV23" s="55"/>
      <c r="OVW23" s="55"/>
      <c r="OVX23" s="55"/>
      <c r="OVY23" s="55"/>
      <c r="OVZ23" s="55"/>
      <c r="OWA23" s="55"/>
      <c r="OWB23" s="55"/>
      <c r="OWC23" s="55"/>
      <c r="OWD23" s="55"/>
      <c r="OWE23" s="55"/>
      <c r="OWF23" s="55"/>
      <c r="OWG23" s="55"/>
      <c r="OWH23" s="55"/>
      <c r="OWI23" s="55"/>
      <c r="OWJ23" s="55"/>
      <c r="OWK23" s="55"/>
      <c r="OWL23" s="55"/>
      <c r="OWM23" s="55"/>
      <c r="OWN23" s="55"/>
      <c r="OWO23" s="55"/>
      <c r="OWP23" s="55"/>
      <c r="OWQ23" s="55"/>
      <c r="OWR23" s="55"/>
      <c r="OWS23" s="55"/>
      <c r="OWT23" s="55"/>
      <c r="OWU23" s="55"/>
      <c r="OWV23" s="55"/>
      <c r="OWW23" s="55"/>
      <c r="OWX23" s="55"/>
      <c r="OWY23" s="55"/>
      <c r="OWZ23" s="55"/>
      <c r="OXA23" s="55"/>
      <c r="OXB23" s="55"/>
      <c r="OXC23" s="55"/>
      <c r="OXD23" s="55"/>
      <c r="OXE23" s="55"/>
      <c r="OXF23" s="55"/>
      <c r="OXG23" s="55"/>
      <c r="OXH23" s="55"/>
      <c r="OXI23" s="55"/>
      <c r="OXJ23" s="55"/>
      <c r="OXK23" s="55"/>
      <c r="OXL23" s="55"/>
      <c r="OXM23" s="55"/>
      <c r="OXN23" s="55"/>
      <c r="OXO23" s="55"/>
      <c r="OXP23" s="55"/>
      <c r="OXQ23" s="55"/>
      <c r="OXR23" s="55"/>
      <c r="OXS23" s="55"/>
      <c r="OXT23" s="55"/>
      <c r="OXU23" s="55"/>
      <c r="OXV23" s="55"/>
      <c r="OXW23" s="55"/>
      <c r="OXX23" s="55"/>
      <c r="OXY23" s="55"/>
      <c r="OXZ23" s="55"/>
      <c r="OYA23" s="55"/>
      <c r="OYB23" s="55"/>
      <c r="OYC23" s="55"/>
      <c r="OYD23" s="55"/>
      <c r="OYE23" s="55"/>
      <c r="OYF23" s="55"/>
      <c r="OYG23" s="55"/>
      <c r="OYH23" s="55"/>
      <c r="OYI23" s="55"/>
      <c r="OYJ23" s="55"/>
      <c r="OYK23" s="55"/>
      <c r="OYL23" s="55"/>
      <c r="OYM23" s="55"/>
      <c r="OYN23" s="55"/>
      <c r="OYO23" s="55"/>
      <c r="OYP23" s="55"/>
      <c r="OYQ23" s="55"/>
      <c r="OYR23" s="55"/>
      <c r="OYS23" s="55"/>
      <c r="OYT23" s="55"/>
      <c r="OYU23" s="55"/>
      <c r="OYV23" s="55"/>
      <c r="OYW23" s="55"/>
      <c r="OYX23" s="55"/>
      <c r="OYY23" s="55"/>
      <c r="OYZ23" s="55"/>
      <c r="OZA23" s="55"/>
      <c r="OZB23" s="55"/>
      <c r="OZC23" s="55"/>
      <c r="OZD23" s="55"/>
      <c r="OZE23" s="55"/>
      <c r="OZF23" s="55"/>
      <c r="OZG23" s="55"/>
      <c r="OZH23" s="55"/>
      <c r="OZI23" s="55"/>
      <c r="OZJ23" s="55"/>
      <c r="OZK23" s="55"/>
      <c r="OZL23" s="55"/>
      <c r="OZM23" s="55"/>
      <c r="OZN23" s="55"/>
      <c r="OZO23" s="55"/>
      <c r="OZP23" s="55"/>
      <c r="OZQ23" s="55"/>
      <c r="OZR23" s="55"/>
      <c r="OZS23" s="55"/>
      <c r="OZT23" s="55"/>
      <c r="OZU23" s="55"/>
      <c r="OZV23" s="55"/>
      <c r="OZW23" s="55"/>
      <c r="OZX23" s="55"/>
      <c r="OZY23" s="55"/>
      <c r="OZZ23" s="55"/>
      <c r="PAA23" s="55"/>
      <c r="PAB23" s="55"/>
      <c r="PAC23" s="55"/>
      <c r="PAD23" s="55"/>
      <c r="PAE23" s="55"/>
      <c r="PAF23" s="55"/>
      <c r="PAG23" s="55"/>
      <c r="PAH23" s="55"/>
      <c r="PAI23" s="55"/>
      <c r="PAJ23" s="55"/>
      <c r="PAK23" s="55"/>
      <c r="PAL23" s="55"/>
      <c r="PAM23" s="55"/>
      <c r="PAN23" s="55"/>
      <c r="PAO23" s="55"/>
      <c r="PAP23" s="55"/>
      <c r="PAQ23" s="55"/>
      <c r="PAR23" s="55"/>
      <c r="PAS23" s="55"/>
      <c r="PAT23" s="55"/>
      <c r="PAU23" s="55"/>
      <c r="PAV23" s="55"/>
      <c r="PAW23" s="55"/>
      <c r="PAX23" s="55"/>
      <c r="PAY23" s="55"/>
      <c r="PAZ23" s="55"/>
      <c r="PBA23" s="55"/>
      <c r="PBB23" s="55"/>
      <c r="PBC23" s="55"/>
      <c r="PBD23" s="55"/>
      <c r="PBE23" s="55"/>
      <c r="PBF23" s="55"/>
      <c r="PBG23" s="55"/>
      <c r="PBH23" s="55"/>
      <c r="PBI23" s="55"/>
      <c r="PBJ23" s="55"/>
      <c r="PBK23" s="55"/>
      <c r="PBL23" s="55"/>
      <c r="PBM23" s="55"/>
      <c r="PBN23" s="55"/>
      <c r="PBO23" s="55"/>
      <c r="PBP23" s="55"/>
      <c r="PBQ23" s="55"/>
      <c r="PBR23" s="55"/>
      <c r="PBS23" s="55"/>
      <c r="PBT23" s="55"/>
      <c r="PBU23" s="55"/>
      <c r="PBV23" s="55"/>
      <c r="PBW23" s="55"/>
      <c r="PBX23" s="55"/>
      <c r="PBY23" s="55"/>
      <c r="PBZ23" s="55"/>
      <c r="PCA23" s="55"/>
      <c r="PCB23" s="55"/>
      <c r="PCC23" s="55"/>
      <c r="PCD23" s="55"/>
      <c r="PCE23" s="55"/>
      <c r="PCF23" s="55"/>
      <c r="PCG23" s="55"/>
      <c r="PCH23" s="55"/>
      <c r="PCI23" s="55"/>
      <c r="PCJ23" s="55"/>
      <c r="PCK23" s="55"/>
      <c r="PCL23" s="55"/>
      <c r="PCM23" s="55"/>
      <c r="PCN23" s="55"/>
      <c r="PCO23" s="55"/>
      <c r="PCP23" s="55"/>
      <c r="PCQ23" s="55"/>
      <c r="PCR23" s="55"/>
      <c r="PCS23" s="55"/>
      <c r="PCT23" s="55"/>
      <c r="PCU23" s="55"/>
      <c r="PCV23" s="55"/>
      <c r="PCW23" s="55"/>
      <c r="PCX23" s="55"/>
      <c r="PCY23" s="55"/>
      <c r="PCZ23" s="55"/>
      <c r="PDA23" s="55"/>
      <c r="PDB23" s="55"/>
      <c r="PDC23" s="55"/>
      <c r="PDD23" s="55"/>
      <c r="PDE23" s="55"/>
      <c r="PDF23" s="55"/>
      <c r="PDG23" s="55"/>
      <c r="PDH23" s="55"/>
      <c r="PDI23" s="55"/>
      <c r="PDJ23" s="55"/>
      <c r="PDK23" s="55"/>
      <c r="PDL23" s="55"/>
      <c r="PDM23" s="55"/>
      <c r="PDN23" s="55"/>
      <c r="PDO23" s="55"/>
      <c r="PDP23" s="55"/>
      <c r="PDQ23" s="55"/>
      <c r="PDR23" s="55"/>
      <c r="PDS23" s="55"/>
      <c r="PDT23" s="55"/>
      <c r="PDU23" s="55"/>
      <c r="PDV23" s="55"/>
      <c r="PDW23" s="55"/>
      <c r="PDX23" s="55"/>
      <c r="PDY23" s="55"/>
      <c r="PDZ23" s="55"/>
      <c r="PEA23" s="55"/>
      <c r="PEB23" s="55"/>
      <c r="PEC23" s="55"/>
      <c r="PED23" s="55"/>
      <c r="PEE23" s="55"/>
      <c r="PEF23" s="55"/>
      <c r="PEG23" s="55"/>
      <c r="PEH23" s="55"/>
      <c r="PEI23" s="55"/>
      <c r="PEJ23" s="55"/>
      <c r="PEK23" s="55"/>
      <c r="PEL23" s="55"/>
      <c r="PEM23" s="55"/>
      <c r="PEN23" s="55"/>
      <c r="PEO23" s="55"/>
      <c r="PEP23" s="55"/>
      <c r="PEQ23" s="55"/>
      <c r="PER23" s="55"/>
      <c r="PES23" s="55"/>
      <c r="PET23" s="55"/>
      <c r="PEU23" s="55"/>
      <c r="PEV23" s="55"/>
      <c r="PEW23" s="55"/>
      <c r="PEX23" s="55"/>
      <c r="PEY23" s="55"/>
      <c r="PEZ23" s="55"/>
      <c r="PFA23" s="55"/>
      <c r="PFB23" s="55"/>
      <c r="PFC23" s="55"/>
      <c r="PFD23" s="55"/>
      <c r="PFE23" s="55"/>
      <c r="PFF23" s="55"/>
      <c r="PFG23" s="55"/>
      <c r="PFH23" s="55"/>
      <c r="PFI23" s="55"/>
      <c r="PFJ23" s="55"/>
      <c r="PFK23" s="55"/>
      <c r="PFL23" s="55"/>
      <c r="PFM23" s="55"/>
      <c r="PFN23" s="55"/>
      <c r="PFO23" s="55"/>
      <c r="PFP23" s="55"/>
      <c r="PFQ23" s="55"/>
      <c r="PFR23" s="55"/>
      <c r="PFS23" s="55"/>
      <c r="PFT23" s="55"/>
      <c r="PFU23" s="55"/>
      <c r="PFV23" s="55"/>
      <c r="PFW23" s="55"/>
      <c r="PFX23" s="55"/>
      <c r="PFY23" s="55"/>
      <c r="PFZ23" s="55"/>
      <c r="PGA23" s="55"/>
      <c r="PGB23" s="55"/>
      <c r="PGC23" s="55"/>
      <c r="PGD23" s="55"/>
      <c r="PGE23" s="55"/>
      <c r="PGF23" s="55"/>
      <c r="PGG23" s="55"/>
      <c r="PGH23" s="55"/>
      <c r="PGI23" s="55"/>
      <c r="PGJ23" s="55"/>
      <c r="PGK23" s="55"/>
      <c r="PGL23" s="55"/>
      <c r="PGM23" s="55"/>
      <c r="PGN23" s="55"/>
      <c r="PGO23" s="55"/>
      <c r="PGP23" s="55"/>
      <c r="PGQ23" s="55"/>
      <c r="PGR23" s="55"/>
      <c r="PGS23" s="55"/>
      <c r="PGT23" s="55"/>
      <c r="PGU23" s="55"/>
      <c r="PGV23" s="55"/>
      <c r="PGW23" s="55"/>
      <c r="PGX23" s="55"/>
      <c r="PGY23" s="55"/>
      <c r="PGZ23" s="55"/>
      <c r="PHA23" s="55"/>
      <c r="PHB23" s="55"/>
      <c r="PHC23" s="55"/>
      <c r="PHD23" s="55"/>
      <c r="PHE23" s="55"/>
      <c r="PHF23" s="55"/>
      <c r="PHG23" s="55"/>
      <c r="PHH23" s="55"/>
      <c r="PHI23" s="55"/>
      <c r="PHJ23" s="55"/>
      <c r="PHK23" s="55"/>
      <c r="PHL23" s="55"/>
      <c r="PHM23" s="55"/>
      <c r="PHN23" s="55"/>
      <c r="PHO23" s="55"/>
      <c r="PHP23" s="55"/>
      <c r="PHQ23" s="55"/>
      <c r="PHR23" s="55"/>
      <c r="PHS23" s="55"/>
      <c r="PHT23" s="55"/>
      <c r="PHU23" s="55"/>
      <c r="PHV23" s="55"/>
      <c r="PHW23" s="55"/>
      <c r="PHX23" s="55"/>
      <c r="PHY23" s="55"/>
      <c r="PHZ23" s="55"/>
      <c r="PIA23" s="55"/>
      <c r="PIB23" s="55"/>
      <c r="PIC23" s="55"/>
      <c r="PID23" s="55"/>
      <c r="PIE23" s="55"/>
      <c r="PIF23" s="55"/>
      <c r="PIG23" s="55"/>
      <c r="PIH23" s="55"/>
      <c r="PII23" s="55"/>
      <c r="PIJ23" s="55"/>
      <c r="PIK23" s="55"/>
      <c r="PIL23" s="55"/>
      <c r="PIM23" s="55"/>
      <c r="PIN23" s="55"/>
      <c r="PIO23" s="55"/>
      <c r="PIP23" s="55"/>
      <c r="PIQ23" s="55"/>
      <c r="PIR23" s="55"/>
      <c r="PIS23" s="55"/>
      <c r="PIT23" s="55"/>
      <c r="PIU23" s="55"/>
      <c r="PIV23" s="55"/>
      <c r="PIW23" s="55"/>
      <c r="PIX23" s="55"/>
      <c r="PIY23" s="55"/>
      <c r="PIZ23" s="55"/>
      <c r="PJA23" s="55"/>
      <c r="PJB23" s="55"/>
      <c r="PJC23" s="55"/>
      <c r="PJD23" s="55"/>
      <c r="PJE23" s="55"/>
      <c r="PJF23" s="55"/>
      <c r="PJG23" s="55"/>
      <c r="PJH23" s="55"/>
      <c r="PJI23" s="55"/>
      <c r="PJJ23" s="55"/>
      <c r="PJK23" s="55"/>
      <c r="PJL23" s="55"/>
      <c r="PJM23" s="55"/>
      <c r="PJN23" s="55"/>
      <c r="PJO23" s="55"/>
      <c r="PJP23" s="55"/>
      <c r="PJQ23" s="55"/>
      <c r="PJR23" s="55"/>
      <c r="PJS23" s="55"/>
      <c r="PJT23" s="55"/>
      <c r="PJU23" s="55"/>
      <c r="PJV23" s="55"/>
      <c r="PJW23" s="55"/>
      <c r="PJX23" s="55"/>
      <c r="PJY23" s="55"/>
      <c r="PJZ23" s="55"/>
      <c r="PKA23" s="55"/>
      <c r="PKB23" s="55"/>
      <c r="PKC23" s="55"/>
      <c r="PKD23" s="55"/>
      <c r="PKE23" s="55"/>
      <c r="PKF23" s="55"/>
      <c r="PKG23" s="55"/>
      <c r="PKH23" s="55"/>
      <c r="PKI23" s="55"/>
      <c r="PKJ23" s="55"/>
      <c r="PKK23" s="55"/>
      <c r="PKL23" s="55"/>
      <c r="PKM23" s="55"/>
      <c r="PKN23" s="55"/>
      <c r="PKO23" s="55"/>
      <c r="PKP23" s="55"/>
      <c r="PKQ23" s="55"/>
      <c r="PKR23" s="55"/>
      <c r="PKS23" s="55"/>
      <c r="PKT23" s="55"/>
      <c r="PKU23" s="55"/>
      <c r="PKV23" s="55"/>
      <c r="PKW23" s="55"/>
      <c r="PKX23" s="55"/>
      <c r="PKY23" s="55"/>
      <c r="PKZ23" s="55"/>
      <c r="PLA23" s="55"/>
      <c r="PLB23" s="55"/>
      <c r="PLC23" s="55"/>
      <c r="PLD23" s="55"/>
      <c r="PLE23" s="55"/>
      <c r="PLF23" s="55"/>
      <c r="PLG23" s="55"/>
      <c r="PLH23" s="55"/>
      <c r="PLI23" s="55"/>
      <c r="PLJ23" s="55"/>
      <c r="PLK23" s="55"/>
      <c r="PLL23" s="55"/>
      <c r="PLM23" s="55"/>
      <c r="PLN23" s="55"/>
      <c r="PLO23" s="55"/>
      <c r="PLP23" s="55"/>
      <c r="PLQ23" s="55"/>
      <c r="PLR23" s="55"/>
      <c r="PLS23" s="55"/>
      <c r="PLT23" s="55"/>
      <c r="PLU23" s="55"/>
      <c r="PLV23" s="55"/>
      <c r="PLW23" s="55"/>
      <c r="PLX23" s="55"/>
      <c r="PLY23" s="55"/>
      <c r="PLZ23" s="55"/>
      <c r="PMA23" s="55"/>
      <c r="PMB23" s="55"/>
      <c r="PMC23" s="55"/>
      <c r="PMD23" s="55"/>
      <c r="PME23" s="55"/>
      <c r="PMF23" s="55"/>
      <c r="PMG23" s="55"/>
      <c r="PMH23" s="55"/>
      <c r="PMI23" s="55"/>
      <c r="PMJ23" s="55"/>
      <c r="PMK23" s="55"/>
      <c r="PML23" s="55"/>
      <c r="PMM23" s="55"/>
      <c r="PMN23" s="55"/>
      <c r="PMO23" s="55"/>
      <c r="PMP23" s="55"/>
      <c r="PMQ23" s="55"/>
      <c r="PMR23" s="55"/>
      <c r="PMS23" s="55"/>
      <c r="PMT23" s="55"/>
      <c r="PMU23" s="55"/>
      <c r="PMV23" s="55"/>
      <c r="PMW23" s="55"/>
      <c r="PMX23" s="55"/>
      <c r="PMY23" s="55"/>
      <c r="PMZ23" s="55"/>
      <c r="PNA23" s="55"/>
      <c r="PNB23" s="55"/>
      <c r="PNC23" s="55"/>
      <c r="PND23" s="55"/>
      <c r="PNE23" s="55"/>
      <c r="PNF23" s="55"/>
      <c r="PNG23" s="55"/>
      <c r="PNH23" s="55"/>
      <c r="PNI23" s="55"/>
      <c r="PNJ23" s="55"/>
      <c r="PNK23" s="55"/>
      <c r="PNL23" s="55"/>
      <c r="PNM23" s="55"/>
      <c r="PNN23" s="55"/>
      <c r="PNO23" s="55"/>
      <c r="PNP23" s="55"/>
      <c r="PNQ23" s="55"/>
      <c r="PNR23" s="55"/>
      <c r="PNS23" s="55"/>
      <c r="PNT23" s="55"/>
      <c r="PNU23" s="55"/>
      <c r="PNV23" s="55"/>
      <c r="PNW23" s="55"/>
      <c r="PNX23" s="55"/>
      <c r="PNY23" s="55"/>
      <c r="PNZ23" s="55"/>
      <c r="POA23" s="55"/>
      <c r="POB23" s="55"/>
      <c r="POC23" s="55"/>
      <c r="POD23" s="55"/>
      <c r="POE23" s="55"/>
      <c r="POF23" s="55"/>
      <c r="POG23" s="55"/>
      <c r="POH23" s="55"/>
      <c r="POI23" s="55"/>
      <c r="POJ23" s="55"/>
      <c r="POK23" s="55"/>
      <c r="POL23" s="55"/>
      <c r="POM23" s="55"/>
      <c r="PON23" s="55"/>
      <c r="POO23" s="55"/>
      <c r="POP23" s="55"/>
      <c r="POQ23" s="55"/>
      <c r="POR23" s="55"/>
      <c r="POS23" s="55"/>
      <c r="POT23" s="55"/>
      <c r="POU23" s="55"/>
      <c r="POV23" s="55"/>
      <c r="POW23" s="55"/>
      <c r="POX23" s="55"/>
      <c r="POY23" s="55"/>
      <c r="POZ23" s="55"/>
      <c r="PPA23" s="55"/>
      <c r="PPB23" s="55"/>
      <c r="PPC23" s="55"/>
      <c r="PPD23" s="55"/>
      <c r="PPE23" s="55"/>
      <c r="PPF23" s="55"/>
      <c r="PPG23" s="55"/>
      <c r="PPH23" s="55"/>
      <c r="PPI23" s="55"/>
      <c r="PPJ23" s="55"/>
      <c r="PPK23" s="55"/>
      <c r="PPL23" s="55"/>
      <c r="PPM23" s="55"/>
      <c r="PPN23" s="55"/>
      <c r="PPO23" s="55"/>
      <c r="PPP23" s="55"/>
      <c r="PPQ23" s="55"/>
      <c r="PPR23" s="55"/>
      <c r="PPS23" s="55"/>
      <c r="PPT23" s="55"/>
      <c r="PPU23" s="55"/>
      <c r="PPV23" s="55"/>
      <c r="PPW23" s="55"/>
      <c r="PPX23" s="55"/>
      <c r="PPY23" s="55"/>
      <c r="PPZ23" s="55"/>
      <c r="PQA23" s="55"/>
      <c r="PQB23" s="55"/>
      <c r="PQC23" s="55"/>
      <c r="PQD23" s="55"/>
      <c r="PQE23" s="55"/>
      <c r="PQF23" s="55"/>
      <c r="PQG23" s="55"/>
      <c r="PQH23" s="55"/>
      <c r="PQI23" s="55"/>
      <c r="PQJ23" s="55"/>
      <c r="PQK23" s="55"/>
      <c r="PQL23" s="55"/>
      <c r="PQM23" s="55"/>
      <c r="PQN23" s="55"/>
      <c r="PQO23" s="55"/>
      <c r="PQP23" s="55"/>
      <c r="PQQ23" s="55"/>
      <c r="PQR23" s="55"/>
      <c r="PQS23" s="55"/>
      <c r="PQT23" s="55"/>
      <c r="PQU23" s="55"/>
      <c r="PQV23" s="55"/>
      <c r="PQW23" s="55"/>
      <c r="PQX23" s="55"/>
      <c r="PQY23" s="55"/>
      <c r="PQZ23" s="55"/>
      <c r="PRA23" s="55"/>
      <c r="PRB23" s="55"/>
      <c r="PRC23" s="55"/>
      <c r="PRD23" s="55"/>
      <c r="PRE23" s="55"/>
      <c r="PRF23" s="55"/>
      <c r="PRG23" s="55"/>
      <c r="PRH23" s="55"/>
      <c r="PRI23" s="55"/>
      <c r="PRJ23" s="55"/>
      <c r="PRK23" s="55"/>
      <c r="PRL23" s="55"/>
      <c r="PRM23" s="55"/>
      <c r="PRN23" s="55"/>
      <c r="PRO23" s="55"/>
      <c r="PRP23" s="55"/>
      <c r="PRQ23" s="55"/>
      <c r="PRR23" s="55"/>
      <c r="PRS23" s="55"/>
      <c r="PRT23" s="55"/>
      <c r="PRU23" s="55"/>
      <c r="PRV23" s="55"/>
      <c r="PRW23" s="55"/>
      <c r="PRX23" s="55"/>
      <c r="PRY23" s="55"/>
      <c r="PRZ23" s="55"/>
      <c r="PSA23" s="55"/>
      <c r="PSB23" s="55"/>
      <c r="PSC23" s="55"/>
      <c r="PSD23" s="55"/>
      <c r="PSE23" s="55"/>
      <c r="PSF23" s="55"/>
      <c r="PSG23" s="55"/>
      <c r="PSH23" s="55"/>
      <c r="PSI23" s="55"/>
      <c r="PSJ23" s="55"/>
      <c r="PSK23" s="55"/>
      <c r="PSL23" s="55"/>
      <c r="PSM23" s="55"/>
      <c r="PSN23" s="55"/>
      <c r="PSO23" s="55"/>
      <c r="PSP23" s="55"/>
      <c r="PSQ23" s="55"/>
      <c r="PSR23" s="55"/>
      <c r="PSS23" s="55"/>
      <c r="PST23" s="55"/>
      <c r="PSU23" s="55"/>
      <c r="PSV23" s="55"/>
      <c r="PSW23" s="55"/>
      <c r="PSX23" s="55"/>
      <c r="PSY23" s="55"/>
      <c r="PSZ23" s="55"/>
      <c r="PTA23" s="55"/>
      <c r="PTB23" s="55"/>
      <c r="PTC23" s="55"/>
      <c r="PTD23" s="55"/>
      <c r="PTE23" s="55"/>
      <c r="PTF23" s="55"/>
      <c r="PTG23" s="55"/>
      <c r="PTH23" s="55"/>
      <c r="PTI23" s="55"/>
      <c r="PTJ23" s="55"/>
      <c r="PTK23" s="55"/>
      <c r="PTL23" s="55"/>
      <c r="PTM23" s="55"/>
      <c r="PTN23" s="55"/>
      <c r="PTO23" s="55"/>
      <c r="PTP23" s="55"/>
      <c r="PTQ23" s="55"/>
      <c r="PTR23" s="55"/>
      <c r="PTS23" s="55"/>
      <c r="PTT23" s="55"/>
      <c r="PTU23" s="55"/>
      <c r="PTV23" s="55"/>
      <c r="PTW23" s="55"/>
      <c r="PTX23" s="55"/>
      <c r="PTY23" s="55"/>
      <c r="PTZ23" s="55"/>
      <c r="PUA23" s="55"/>
      <c r="PUB23" s="55"/>
      <c r="PUC23" s="55"/>
      <c r="PUD23" s="55"/>
      <c r="PUE23" s="55"/>
      <c r="PUF23" s="55"/>
      <c r="PUG23" s="55"/>
      <c r="PUH23" s="55"/>
      <c r="PUI23" s="55"/>
      <c r="PUJ23" s="55"/>
      <c r="PUK23" s="55"/>
      <c r="PUL23" s="55"/>
      <c r="PUM23" s="55"/>
      <c r="PUN23" s="55"/>
      <c r="PUO23" s="55"/>
      <c r="PUP23" s="55"/>
      <c r="PUQ23" s="55"/>
      <c r="PUR23" s="55"/>
      <c r="PUS23" s="55"/>
      <c r="PUT23" s="55"/>
      <c r="PUU23" s="55"/>
      <c r="PUV23" s="55"/>
      <c r="PUW23" s="55"/>
      <c r="PUX23" s="55"/>
      <c r="PUY23" s="55"/>
      <c r="PUZ23" s="55"/>
      <c r="PVA23" s="55"/>
      <c r="PVB23" s="55"/>
      <c r="PVC23" s="55"/>
      <c r="PVD23" s="55"/>
      <c r="PVE23" s="55"/>
      <c r="PVF23" s="55"/>
      <c r="PVG23" s="55"/>
      <c r="PVH23" s="55"/>
      <c r="PVI23" s="55"/>
      <c r="PVJ23" s="55"/>
      <c r="PVK23" s="55"/>
      <c r="PVL23" s="55"/>
      <c r="PVM23" s="55"/>
      <c r="PVN23" s="55"/>
      <c r="PVO23" s="55"/>
      <c r="PVP23" s="55"/>
      <c r="PVQ23" s="55"/>
      <c r="PVR23" s="55"/>
      <c r="PVS23" s="55"/>
      <c r="PVT23" s="55"/>
      <c r="PVU23" s="55"/>
      <c r="PVV23" s="55"/>
      <c r="PVW23" s="55"/>
      <c r="PVX23" s="55"/>
      <c r="PVY23" s="55"/>
      <c r="PVZ23" s="55"/>
      <c r="PWA23" s="55"/>
      <c r="PWB23" s="55"/>
      <c r="PWC23" s="55"/>
      <c r="PWD23" s="55"/>
      <c r="PWE23" s="55"/>
      <c r="PWF23" s="55"/>
      <c r="PWG23" s="55"/>
      <c r="PWH23" s="55"/>
      <c r="PWI23" s="55"/>
      <c r="PWJ23" s="55"/>
      <c r="PWK23" s="55"/>
      <c r="PWL23" s="55"/>
      <c r="PWM23" s="55"/>
      <c r="PWN23" s="55"/>
      <c r="PWO23" s="55"/>
      <c r="PWP23" s="55"/>
      <c r="PWQ23" s="55"/>
      <c r="PWR23" s="55"/>
      <c r="PWS23" s="55"/>
      <c r="PWT23" s="55"/>
      <c r="PWU23" s="55"/>
      <c r="PWV23" s="55"/>
      <c r="PWW23" s="55"/>
      <c r="PWX23" s="55"/>
      <c r="PWY23" s="55"/>
      <c r="PWZ23" s="55"/>
      <c r="PXA23" s="55"/>
      <c r="PXB23" s="55"/>
      <c r="PXC23" s="55"/>
      <c r="PXD23" s="55"/>
      <c r="PXE23" s="55"/>
      <c r="PXF23" s="55"/>
      <c r="PXG23" s="55"/>
      <c r="PXH23" s="55"/>
      <c r="PXI23" s="55"/>
      <c r="PXJ23" s="55"/>
      <c r="PXK23" s="55"/>
      <c r="PXL23" s="55"/>
      <c r="PXM23" s="55"/>
      <c r="PXN23" s="55"/>
      <c r="PXO23" s="55"/>
      <c r="PXP23" s="55"/>
      <c r="PXQ23" s="55"/>
      <c r="PXR23" s="55"/>
      <c r="PXS23" s="55"/>
      <c r="PXT23" s="55"/>
      <c r="PXU23" s="55"/>
      <c r="PXV23" s="55"/>
      <c r="PXW23" s="55"/>
      <c r="PXX23" s="55"/>
      <c r="PXY23" s="55"/>
      <c r="PXZ23" s="55"/>
      <c r="PYA23" s="55"/>
      <c r="PYB23" s="55"/>
      <c r="PYC23" s="55"/>
      <c r="PYD23" s="55"/>
      <c r="PYE23" s="55"/>
      <c r="PYF23" s="55"/>
      <c r="PYG23" s="55"/>
      <c r="PYH23" s="55"/>
      <c r="PYI23" s="55"/>
      <c r="PYJ23" s="55"/>
      <c r="PYK23" s="55"/>
      <c r="PYL23" s="55"/>
      <c r="PYM23" s="55"/>
      <c r="PYN23" s="55"/>
      <c r="PYO23" s="55"/>
      <c r="PYP23" s="55"/>
      <c r="PYQ23" s="55"/>
      <c r="PYR23" s="55"/>
      <c r="PYS23" s="55"/>
      <c r="PYT23" s="55"/>
      <c r="PYU23" s="55"/>
      <c r="PYV23" s="55"/>
      <c r="PYW23" s="55"/>
      <c r="PYX23" s="55"/>
      <c r="PYY23" s="55"/>
      <c r="PYZ23" s="55"/>
      <c r="PZA23" s="55"/>
      <c r="PZB23" s="55"/>
      <c r="PZC23" s="55"/>
      <c r="PZD23" s="55"/>
      <c r="PZE23" s="55"/>
      <c r="PZF23" s="55"/>
      <c r="PZG23" s="55"/>
      <c r="PZH23" s="55"/>
      <c r="PZI23" s="55"/>
      <c r="PZJ23" s="55"/>
      <c r="PZK23" s="55"/>
      <c r="PZL23" s="55"/>
      <c r="PZM23" s="55"/>
      <c r="PZN23" s="55"/>
      <c r="PZO23" s="55"/>
      <c r="PZP23" s="55"/>
      <c r="PZQ23" s="55"/>
      <c r="PZR23" s="55"/>
      <c r="PZS23" s="55"/>
      <c r="PZT23" s="55"/>
      <c r="PZU23" s="55"/>
      <c r="PZV23" s="55"/>
      <c r="PZW23" s="55"/>
      <c r="PZX23" s="55"/>
      <c r="PZY23" s="55"/>
      <c r="PZZ23" s="55"/>
      <c r="QAA23" s="55"/>
      <c r="QAB23" s="55"/>
      <c r="QAC23" s="55"/>
      <c r="QAD23" s="55"/>
      <c r="QAE23" s="55"/>
      <c r="QAF23" s="55"/>
      <c r="QAG23" s="55"/>
      <c r="QAH23" s="55"/>
      <c r="QAI23" s="55"/>
      <c r="QAJ23" s="55"/>
      <c r="QAK23" s="55"/>
      <c r="QAL23" s="55"/>
      <c r="QAM23" s="55"/>
      <c r="QAN23" s="55"/>
      <c r="QAO23" s="55"/>
      <c r="QAP23" s="55"/>
      <c r="QAQ23" s="55"/>
      <c r="QAR23" s="55"/>
      <c r="QAS23" s="55"/>
      <c r="QAT23" s="55"/>
      <c r="QAU23" s="55"/>
      <c r="QAV23" s="55"/>
      <c r="QAW23" s="55"/>
      <c r="QAX23" s="55"/>
      <c r="QAY23" s="55"/>
      <c r="QAZ23" s="55"/>
      <c r="QBA23" s="55"/>
      <c r="QBB23" s="55"/>
      <c r="QBC23" s="55"/>
      <c r="QBD23" s="55"/>
      <c r="QBE23" s="55"/>
      <c r="QBF23" s="55"/>
      <c r="QBG23" s="55"/>
      <c r="QBH23" s="55"/>
      <c r="QBI23" s="55"/>
      <c r="QBJ23" s="55"/>
      <c r="QBK23" s="55"/>
      <c r="QBL23" s="55"/>
      <c r="QBM23" s="55"/>
      <c r="QBN23" s="55"/>
      <c r="QBO23" s="55"/>
      <c r="QBP23" s="55"/>
      <c r="QBQ23" s="55"/>
      <c r="QBR23" s="55"/>
      <c r="QBS23" s="55"/>
      <c r="QBT23" s="55"/>
      <c r="QBU23" s="55"/>
      <c r="QBV23" s="55"/>
      <c r="QBW23" s="55"/>
      <c r="QBX23" s="55"/>
      <c r="QBY23" s="55"/>
      <c r="QBZ23" s="55"/>
      <c r="QCA23" s="55"/>
      <c r="QCB23" s="55"/>
      <c r="QCC23" s="55"/>
      <c r="QCD23" s="55"/>
      <c r="QCE23" s="55"/>
      <c r="QCF23" s="55"/>
      <c r="QCG23" s="55"/>
      <c r="QCH23" s="55"/>
      <c r="QCI23" s="55"/>
      <c r="QCJ23" s="55"/>
      <c r="QCK23" s="55"/>
      <c r="QCL23" s="55"/>
      <c r="QCM23" s="55"/>
      <c r="QCN23" s="55"/>
      <c r="QCO23" s="55"/>
      <c r="QCP23" s="55"/>
      <c r="QCQ23" s="55"/>
      <c r="QCR23" s="55"/>
      <c r="QCS23" s="55"/>
      <c r="QCT23" s="55"/>
      <c r="QCU23" s="55"/>
      <c r="QCV23" s="55"/>
      <c r="QCW23" s="55"/>
      <c r="QCX23" s="55"/>
      <c r="QCY23" s="55"/>
      <c r="QCZ23" s="55"/>
      <c r="QDA23" s="55"/>
      <c r="QDB23" s="55"/>
      <c r="QDC23" s="55"/>
      <c r="QDD23" s="55"/>
      <c r="QDE23" s="55"/>
      <c r="QDF23" s="55"/>
      <c r="QDG23" s="55"/>
      <c r="QDH23" s="55"/>
      <c r="QDI23" s="55"/>
      <c r="QDJ23" s="55"/>
      <c r="QDK23" s="55"/>
      <c r="QDL23" s="55"/>
      <c r="QDM23" s="55"/>
      <c r="QDN23" s="55"/>
      <c r="QDO23" s="55"/>
      <c r="QDP23" s="55"/>
      <c r="QDQ23" s="55"/>
      <c r="QDR23" s="55"/>
      <c r="QDS23" s="55"/>
      <c r="QDT23" s="55"/>
      <c r="QDU23" s="55"/>
      <c r="QDV23" s="55"/>
      <c r="QDW23" s="55"/>
      <c r="QDX23" s="55"/>
      <c r="QDY23" s="55"/>
      <c r="QDZ23" s="55"/>
      <c r="QEA23" s="55"/>
      <c r="QEB23" s="55"/>
      <c r="QEC23" s="55"/>
      <c r="QED23" s="55"/>
      <c r="QEE23" s="55"/>
      <c r="QEF23" s="55"/>
      <c r="QEG23" s="55"/>
      <c r="QEH23" s="55"/>
      <c r="QEI23" s="55"/>
      <c r="QEJ23" s="55"/>
      <c r="QEK23" s="55"/>
      <c r="QEL23" s="55"/>
      <c r="QEM23" s="55"/>
      <c r="QEN23" s="55"/>
      <c r="QEO23" s="55"/>
      <c r="QEP23" s="55"/>
      <c r="QEQ23" s="55"/>
      <c r="QER23" s="55"/>
      <c r="QES23" s="55"/>
      <c r="QET23" s="55"/>
      <c r="QEU23" s="55"/>
      <c r="QEV23" s="55"/>
      <c r="QEW23" s="55"/>
      <c r="QEX23" s="55"/>
      <c r="QEY23" s="55"/>
      <c r="QEZ23" s="55"/>
      <c r="QFA23" s="55"/>
      <c r="QFB23" s="55"/>
      <c r="QFC23" s="55"/>
      <c r="QFD23" s="55"/>
      <c r="QFE23" s="55"/>
      <c r="QFF23" s="55"/>
      <c r="QFG23" s="55"/>
      <c r="QFH23" s="55"/>
      <c r="QFI23" s="55"/>
      <c r="QFJ23" s="55"/>
      <c r="QFK23" s="55"/>
      <c r="QFL23" s="55"/>
      <c r="QFM23" s="55"/>
      <c r="QFN23" s="55"/>
      <c r="QFO23" s="55"/>
      <c r="QFP23" s="55"/>
      <c r="QFQ23" s="55"/>
      <c r="QFR23" s="55"/>
      <c r="QFS23" s="55"/>
      <c r="QFT23" s="55"/>
      <c r="QFU23" s="55"/>
      <c r="QFV23" s="55"/>
      <c r="QFW23" s="55"/>
      <c r="QFX23" s="55"/>
      <c r="QFY23" s="55"/>
      <c r="QFZ23" s="55"/>
      <c r="QGA23" s="55"/>
      <c r="QGB23" s="55"/>
      <c r="QGC23" s="55"/>
      <c r="QGD23" s="55"/>
      <c r="QGE23" s="55"/>
      <c r="QGF23" s="55"/>
      <c r="QGG23" s="55"/>
      <c r="QGH23" s="55"/>
      <c r="QGI23" s="55"/>
      <c r="QGJ23" s="55"/>
      <c r="QGK23" s="55"/>
      <c r="QGL23" s="55"/>
      <c r="QGM23" s="55"/>
      <c r="QGN23" s="55"/>
      <c r="QGO23" s="55"/>
      <c r="QGP23" s="55"/>
      <c r="QGQ23" s="55"/>
      <c r="QGR23" s="55"/>
      <c r="QGS23" s="55"/>
      <c r="QGT23" s="55"/>
      <c r="QGU23" s="55"/>
      <c r="QGV23" s="55"/>
      <c r="QGW23" s="55"/>
      <c r="QGX23" s="55"/>
      <c r="QGY23" s="55"/>
      <c r="QGZ23" s="55"/>
      <c r="QHA23" s="55"/>
      <c r="QHB23" s="55"/>
      <c r="QHC23" s="55"/>
      <c r="QHD23" s="55"/>
      <c r="QHE23" s="55"/>
      <c r="QHF23" s="55"/>
      <c r="QHG23" s="55"/>
      <c r="QHH23" s="55"/>
      <c r="QHI23" s="55"/>
      <c r="QHJ23" s="55"/>
      <c r="QHK23" s="55"/>
      <c r="QHL23" s="55"/>
      <c r="QHM23" s="55"/>
      <c r="QHN23" s="55"/>
      <c r="QHO23" s="55"/>
      <c r="QHP23" s="55"/>
      <c r="QHQ23" s="55"/>
      <c r="QHR23" s="55"/>
      <c r="QHS23" s="55"/>
      <c r="QHT23" s="55"/>
      <c r="QHU23" s="55"/>
      <c r="QHV23" s="55"/>
      <c r="QHW23" s="55"/>
      <c r="QHX23" s="55"/>
      <c r="QHY23" s="55"/>
      <c r="QHZ23" s="55"/>
      <c r="QIA23" s="55"/>
      <c r="QIB23" s="55"/>
      <c r="QIC23" s="55"/>
      <c r="QID23" s="55"/>
      <c r="QIE23" s="55"/>
      <c r="QIF23" s="55"/>
      <c r="QIG23" s="55"/>
      <c r="QIH23" s="55"/>
      <c r="QII23" s="55"/>
      <c r="QIJ23" s="55"/>
      <c r="QIK23" s="55"/>
      <c r="QIL23" s="55"/>
      <c r="QIM23" s="55"/>
      <c r="QIN23" s="55"/>
      <c r="QIO23" s="55"/>
      <c r="QIP23" s="55"/>
      <c r="QIQ23" s="55"/>
      <c r="QIR23" s="55"/>
      <c r="QIS23" s="55"/>
      <c r="QIT23" s="55"/>
      <c r="QIU23" s="55"/>
      <c r="QIV23" s="55"/>
      <c r="QIW23" s="55"/>
      <c r="QIX23" s="55"/>
      <c r="QIY23" s="55"/>
      <c r="QIZ23" s="55"/>
      <c r="QJA23" s="55"/>
      <c r="QJB23" s="55"/>
      <c r="QJC23" s="55"/>
      <c r="QJD23" s="55"/>
      <c r="QJE23" s="55"/>
      <c r="QJF23" s="55"/>
      <c r="QJG23" s="55"/>
      <c r="QJH23" s="55"/>
      <c r="QJI23" s="55"/>
      <c r="QJJ23" s="55"/>
      <c r="QJK23" s="55"/>
      <c r="QJL23" s="55"/>
      <c r="QJM23" s="55"/>
      <c r="QJN23" s="55"/>
      <c r="QJO23" s="55"/>
      <c r="QJP23" s="55"/>
      <c r="QJQ23" s="55"/>
      <c r="QJR23" s="55"/>
      <c r="QJS23" s="55"/>
      <c r="QJT23" s="55"/>
      <c r="QJU23" s="55"/>
      <c r="QJV23" s="55"/>
      <c r="QJW23" s="55"/>
      <c r="QJX23" s="55"/>
      <c r="QJY23" s="55"/>
      <c r="QJZ23" s="55"/>
      <c r="QKA23" s="55"/>
      <c r="QKB23" s="55"/>
      <c r="QKC23" s="55"/>
      <c r="QKD23" s="55"/>
      <c r="QKE23" s="55"/>
      <c r="QKF23" s="55"/>
      <c r="QKG23" s="55"/>
      <c r="QKH23" s="55"/>
      <c r="QKI23" s="55"/>
      <c r="QKJ23" s="55"/>
      <c r="QKK23" s="55"/>
      <c r="QKL23" s="55"/>
      <c r="QKM23" s="55"/>
      <c r="QKN23" s="55"/>
      <c r="QKO23" s="55"/>
      <c r="QKP23" s="55"/>
      <c r="QKQ23" s="55"/>
      <c r="QKR23" s="55"/>
      <c r="QKS23" s="55"/>
      <c r="QKT23" s="55"/>
      <c r="QKU23" s="55"/>
      <c r="QKV23" s="55"/>
      <c r="QKW23" s="55"/>
      <c r="QKX23" s="55"/>
      <c r="QKY23" s="55"/>
      <c r="QKZ23" s="55"/>
      <c r="QLA23" s="55"/>
      <c r="QLB23" s="55"/>
      <c r="QLC23" s="55"/>
      <c r="QLD23" s="55"/>
      <c r="QLE23" s="55"/>
      <c r="QLF23" s="55"/>
      <c r="QLG23" s="55"/>
      <c r="QLH23" s="55"/>
      <c r="QLI23" s="55"/>
      <c r="QLJ23" s="55"/>
      <c r="QLK23" s="55"/>
      <c r="QLL23" s="55"/>
      <c r="QLM23" s="55"/>
      <c r="QLN23" s="55"/>
      <c r="QLO23" s="55"/>
      <c r="QLP23" s="55"/>
      <c r="QLQ23" s="55"/>
      <c r="QLR23" s="55"/>
      <c r="QLS23" s="55"/>
      <c r="QLT23" s="55"/>
      <c r="QLU23" s="55"/>
      <c r="QLV23" s="55"/>
      <c r="QLW23" s="55"/>
      <c r="QLX23" s="55"/>
      <c r="QLY23" s="55"/>
      <c r="QLZ23" s="55"/>
      <c r="QMA23" s="55"/>
      <c r="QMB23" s="55"/>
      <c r="QMC23" s="55"/>
      <c r="QMD23" s="55"/>
      <c r="QME23" s="55"/>
      <c r="QMF23" s="55"/>
      <c r="QMG23" s="55"/>
      <c r="QMH23" s="55"/>
      <c r="QMI23" s="55"/>
      <c r="QMJ23" s="55"/>
      <c r="QMK23" s="55"/>
      <c r="QML23" s="55"/>
      <c r="QMM23" s="55"/>
      <c r="QMN23" s="55"/>
      <c r="QMO23" s="55"/>
      <c r="QMP23" s="55"/>
      <c r="QMQ23" s="55"/>
      <c r="QMR23" s="55"/>
      <c r="QMS23" s="55"/>
      <c r="QMT23" s="55"/>
      <c r="QMU23" s="55"/>
      <c r="QMV23" s="55"/>
      <c r="QMW23" s="55"/>
      <c r="QMX23" s="55"/>
      <c r="QMY23" s="55"/>
      <c r="QMZ23" s="55"/>
      <c r="QNA23" s="55"/>
      <c r="QNB23" s="55"/>
      <c r="QNC23" s="55"/>
      <c r="QND23" s="55"/>
      <c r="QNE23" s="55"/>
      <c r="QNF23" s="55"/>
      <c r="QNG23" s="55"/>
      <c r="QNH23" s="55"/>
      <c r="QNI23" s="55"/>
      <c r="QNJ23" s="55"/>
      <c r="QNK23" s="55"/>
      <c r="QNL23" s="55"/>
      <c r="QNM23" s="55"/>
      <c r="QNN23" s="55"/>
      <c r="QNO23" s="55"/>
      <c r="QNP23" s="55"/>
      <c r="QNQ23" s="55"/>
      <c r="QNR23" s="55"/>
      <c r="QNS23" s="55"/>
      <c r="QNT23" s="55"/>
      <c r="QNU23" s="55"/>
      <c r="QNV23" s="55"/>
      <c r="QNW23" s="55"/>
      <c r="QNX23" s="55"/>
      <c r="QNY23" s="55"/>
      <c r="QNZ23" s="55"/>
      <c r="QOA23" s="55"/>
      <c r="QOB23" s="55"/>
      <c r="QOC23" s="55"/>
      <c r="QOD23" s="55"/>
      <c r="QOE23" s="55"/>
      <c r="QOF23" s="55"/>
      <c r="QOG23" s="55"/>
      <c r="QOH23" s="55"/>
      <c r="QOI23" s="55"/>
      <c r="QOJ23" s="55"/>
      <c r="QOK23" s="55"/>
      <c r="QOL23" s="55"/>
      <c r="QOM23" s="55"/>
      <c r="QON23" s="55"/>
      <c r="QOO23" s="55"/>
      <c r="QOP23" s="55"/>
      <c r="QOQ23" s="55"/>
      <c r="QOR23" s="55"/>
      <c r="QOS23" s="55"/>
      <c r="QOT23" s="55"/>
      <c r="QOU23" s="55"/>
      <c r="QOV23" s="55"/>
      <c r="QOW23" s="55"/>
      <c r="QOX23" s="55"/>
      <c r="QOY23" s="55"/>
      <c r="QOZ23" s="55"/>
      <c r="QPA23" s="55"/>
      <c r="QPB23" s="55"/>
      <c r="QPC23" s="55"/>
      <c r="QPD23" s="55"/>
      <c r="QPE23" s="55"/>
      <c r="QPF23" s="55"/>
      <c r="QPG23" s="55"/>
      <c r="QPH23" s="55"/>
      <c r="QPI23" s="55"/>
      <c r="QPJ23" s="55"/>
      <c r="QPK23" s="55"/>
      <c r="QPL23" s="55"/>
      <c r="QPM23" s="55"/>
      <c r="QPN23" s="55"/>
      <c r="QPO23" s="55"/>
      <c r="QPP23" s="55"/>
      <c r="QPQ23" s="55"/>
      <c r="QPR23" s="55"/>
      <c r="QPS23" s="55"/>
      <c r="QPT23" s="55"/>
      <c r="QPU23" s="55"/>
      <c r="QPV23" s="55"/>
      <c r="QPW23" s="55"/>
      <c r="QPX23" s="55"/>
      <c r="QPY23" s="55"/>
      <c r="QPZ23" s="55"/>
      <c r="QQA23" s="55"/>
      <c r="QQB23" s="55"/>
      <c r="QQC23" s="55"/>
      <c r="QQD23" s="55"/>
      <c r="QQE23" s="55"/>
      <c r="QQF23" s="55"/>
      <c r="QQG23" s="55"/>
      <c r="QQH23" s="55"/>
      <c r="QQI23" s="55"/>
      <c r="QQJ23" s="55"/>
      <c r="QQK23" s="55"/>
      <c r="QQL23" s="55"/>
      <c r="QQM23" s="55"/>
      <c r="QQN23" s="55"/>
      <c r="QQO23" s="55"/>
      <c r="QQP23" s="55"/>
      <c r="QQQ23" s="55"/>
      <c r="QQR23" s="55"/>
      <c r="QQS23" s="55"/>
      <c r="QQT23" s="55"/>
      <c r="QQU23" s="55"/>
      <c r="QQV23" s="55"/>
      <c r="QQW23" s="55"/>
      <c r="QQX23" s="55"/>
      <c r="QQY23" s="55"/>
      <c r="QQZ23" s="55"/>
      <c r="QRA23" s="55"/>
      <c r="QRB23" s="55"/>
      <c r="QRC23" s="55"/>
      <c r="QRD23" s="55"/>
      <c r="QRE23" s="55"/>
      <c r="QRF23" s="55"/>
      <c r="QRG23" s="55"/>
      <c r="QRH23" s="55"/>
      <c r="QRI23" s="55"/>
      <c r="QRJ23" s="55"/>
      <c r="QRK23" s="55"/>
      <c r="QRL23" s="55"/>
      <c r="QRM23" s="55"/>
      <c r="QRN23" s="55"/>
      <c r="QRO23" s="55"/>
      <c r="QRP23" s="55"/>
      <c r="QRQ23" s="55"/>
      <c r="QRR23" s="55"/>
      <c r="QRS23" s="55"/>
      <c r="QRT23" s="55"/>
      <c r="QRU23" s="55"/>
      <c r="QRV23" s="55"/>
      <c r="QRW23" s="55"/>
      <c r="QRX23" s="55"/>
      <c r="QRY23" s="55"/>
      <c r="QRZ23" s="55"/>
      <c r="QSA23" s="55"/>
      <c r="QSB23" s="55"/>
      <c r="QSC23" s="55"/>
      <c r="QSD23" s="55"/>
      <c r="QSE23" s="55"/>
      <c r="QSF23" s="55"/>
      <c r="QSG23" s="55"/>
      <c r="QSH23" s="55"/>
      <c r="QSI23" s="55"/>
      <c r="QSJ23" s="55"/>
      <c r="QSK23" s="55"/>
      <c r="QSL23" s="55"/>
      <c r="QSM23" s="55"/>
      <c r="QSN23" s="55"/>
      <c r="QSO23" s="55"/>
      <c r="QSP23" s="55"/>
      <c r="QSQ23" s="55"/>
      <c r="QSR23" s="55"/>
      <c r="QSS23" s="55"/>
      <c r="QST23" s="55"/>
      <c r="QSU23" s="55"/>
      <c r="QSV23" s="55"/>
      <c r="QSW23" s="55"/>
      <c r="QSX23" s="55"/>
      <c r="QSY23" s="55"/>
      <c r="QSZ23" s="55"/>
      <c r="QTA23" s="55"/>
      <c r="QTB23" s="55"/>
      <c r="QTC23" s="55"/>
      <c r="QTD23" s="55"/>
      <c r="QTE23" s="55"/>
      <c r="QTF23" s="55"/>
      <c r="QTG23" s="55"/>
      <c r="QTH23" s="55"/>
      <c r="QTI23" s="55"/>
      <c r="QTJ23" s="55"/>
      <c r="QTK23" s="55"/>
      <c r="QTL23" s="55"/>
      <c r="QTM23" s="55"/>
      <c r="QTN23" s="55"/>
      <c r="QTO23" s="55"/>
      <c r="QTP23" s="55"/>
      <c r="QTQ23" s="55"/>
      <c r="QTR23" s="55"/>
      <c r="QTS23" s="55"/>
      <c r="QTT23" s="55"/>
      <c r="QTU23" s="55"/>
      <c r="QTV23" s="55"/>
      <c r="QTW23" s="55"/>
      <c r="QTX23" s="55"/>
      <c r="QTY23" s="55"/>
      <c r="QTZ23" s="55"/>
      <c r="QUA23" s="55"/>
      <c r="QUB23" s="55"/>
      <c r="QUC23" s="55"/>
      <c r="QUD23" s="55"/>
      <c r="QUE23" s="55"/>
      <c r="QUF23" s="55"/>
      <c r="QUG23" s="55"/>
      <c r="QUH23" s="55"/>
      <c r="QUI23" s="55"/>
      <c r="QUJ23" s="55"/>
      <c r="QUK23" s="55"/>
      <c r="QUL23" s="55"/>
      <c r="QUM23" s="55"/>
      <c r="QUN23" s="55"/>
      <c r="QUO23" s="55"/>
      <c r="QUP23" s="55"/>
      <c r="QUQ23" s="55"/>
      <c r="QUR23" s="55"/>
      <c r="QUS23" s="55"/>
      <c r="QUT23" s="55"/>
      <c r="QUU23" s="55"/>
      <c r="QUV23" s="55"/>
      <c r="QUW23" s="55"/>
      <c r="QUX23" s="55"/>
      <c r="QUY23" s="55"/>
      <c r="QUZ23" s="55"/>
      <c r="QVA23" s="55"/>
      <c r="QVB23" s="55"/>
      <c r="QVC23" s="55"/>
      <c r="QVD23" s="55"/>
      <c r="QVE23" s="55"/>
      <c r="QVF23" s="55"/>
      <c r="QVG23" s="55"/>
      <c r="QVH23" s="55"/>
      <c r="QVI23" s="55"/>
      <c r="QVJ23" s="55"/>
      <c r="QVK23" s="55"/>
      <c r="QVL23" s="55"/>
      <c r="QVM23" s="55"/>
      <c r="QVN23" s="55"/>
      <c r="QVO23" s="55"/>
      <c r="QVP23" s="55"/>
      <c r="QVQ23" s="55"/>
      <c r="QVR23" s="55"/>
      <c r="QVS23" s="55"/>
      <c r="QVT23" s="55"/>
      <c r="QVU23" s="55"/>
      <c r="QVV23" s="55"/>
      <c r="QVW23" s="55"/>
      <c r="QVX23" s="55"/>
      <c r="QVY23" s="55"/>
      <c r="QVZ23" s="55"/>
      <c r="QWA23" s="55"/>
      <c r="QWB23" s="55"/>
      <c r="QWC23" s="55"/>
      <c r="QWD23" s="55"/>
      <c r="QWE23" s="55"/>
      <c r="QWF23" s="55"/>
      <c r="QWG23" s="55"/>
      <c r="QWH23" s="55"/>
      <c r="QWI23" s="55"/>
      <c r="QWJ23" s="55"/>
      <c r="QWK23" s="55"/>
      <c r="QWL23" s="55"/>
      <c r="QWM23" s="55"/>
      <c r="QWN23" s="55"/>
      <c r="QWO23" s="55"/>
      <c r="QWP23" s="55"/>
      <c r="QWQ23" s="55"/>
      <c r="QWR23" s="55"/>
      <c r="QWS23" s="55"/>
      <c r="QWT23" s="55"/>
      <c r="QWU23" s="55"/>
      <c r="QWV23" s="55"/>
      <c r="QWW23" s="55"/>
      <c r="QWX23" s="55"/>
      <c r="QWY23" s="55"/>
      <c r="QWZ23" s="55"/>
      <c r="QXA23" s="55"/>
      <c r="QXB23" s="55"/>
      <c r="QXC23" s="55"/>
      <c r="QXD23" s="55"/>
      <c r="QXE23" s="55"/>
      <c r="QXF23" s="55"/>
      <c r="QXG23" s="55"/>
      <c r="QXH23" s="55"/>
      <c r="QXI23" s="55"/>
      <c r="QXJ23" s="55"/>
      <c r="QXK23" s="55"/>
      <c r="QXL23" s="55"/>
      <c r="QXM23" s="55"/>
      <c r="QXN23" s="55"/>
      <c r="QXO23" s="55"/>
      <c r="QXP23" s="55"/>
      <c r="QXQ23" s="55"/>
      <c r="QXR23" s="55"/>
      <c r="QXS23" s="55"/>
      <c r="QXT23" s="55"/>
      <c r="QXU23" s="55"/>
      <c r="QXV23" s="55"/>
      <c r="QXW23" s="55"/>
      <c r="QXX23" s="55"/>
      <c r="QXY23" s="55"/>
      <c r="QXZ23" s="55"/>
      <c r="QYA23" s="55"/>
      <c r="QYB23" s="55"/>
      <c r="QYC23" s="55"/>
      <c r="QYD23" s="55"/>
      <c r="QYE23" s="55"/>
      <c r="QYF23" s="55"/>
      <c r="QYG23" s="55"/>
      <c r="QYH23" s="55"/>
      <c r="QYI23" s="55"/>
      <c r="QYJ23" s="55"/>
      <c r="QYK23" s="55"/>
      <c r="QYL23" s="55"/>
      <c r="QYM23" s="55"/>
      <c r="QYN23" s="55"/>
      <c r="QYO23" s="55"/>
      <c r="QYP23" s="55"/>
      <c r="QYQ23" s="55"/>
      <c r="QYR23" s="55"/>
      <c r="QYS23" s="55"/>
      <c r="QYT23" s="55"/>
      <c r="QYU23" s="55"/>
      <c r="QYV23" s="55"/>
      <c r="QYW23" s="55"/>
      <c r="QYX23" s="55"/>
      <c r="QYY23" s="55"/>
      <c r="QYZ23" s="55"/>
      <c r="QZA23" s="55"/>
      <c r="QZB23" s="55"/>
      <c r="QZC23" s="55"/>
      <c r="QZD23" s="55"/>
      <c r="QZE23" s="55"/>
      <c r="QZF23" s="55"/>
      <c r="QZG23" s="55"/>
      <c r="QZH23" s="55"/>
      <c r="QZI23" s="55"/>
      <c r="QZJ23" s="55"/>
      <c r="QZK23" s="55"/>
      <c r="QZL23" s="55"/>
      <c r="QZM23" s="55"/>
      <c r="QZN23" s="55"/>
      <c r="QZO23" s="55"/>
      <c r="QZP23" s="55"/>
      <c r="QZQ23" s="55"/>
      <c r="QZR23" s="55"/>
      <c r="QZS23" s="55"/>
      <c r="QZT23" s="55"/>
      <c r="QZU23" s="55"/>
      <c r="QZV23" s="55"/>
      <c r="QZW23" s="55"/>
      <c r="QZX23" s="55"/>
      <c r="QZY23" s="55"/>
      <c r="QZZ23" s="55"/>
      <c r="RAA23" s="55"/>
      <c r="RAB23" s="55"/>
      <c r="RAC23" s="55"/>
      <c r="RAD23" s="55"/>
      <c r="RAE23" s="55"/>
      <c r="RAF23" s="55"/>
      <c r="RAG23" s="55"/>
      <c r="RAH23" s="55"/>
      <c r="RAI23" s="55"/>
      <c r="RAJ23" s="55"/>
      <c r="RAK23" s="55"/>
      <c r="RAL23" s="55"/>
      <c r="RAM23" s="55"/>
      <c r="RAN23" s="55"/>
      <c r="RAO23" s="55"/>
      <c r="RAP23" s="55"/>
      <c r="RAQ23" s="55"/>
      <c r="RAR23" s="55"/>
      <c r="RAS23" s="55"/>
      <c r="RAT23" s="55"/>
      <c r="RAU23" s="55"/>
      <c r="RAV23" s="55"/>
      <c r="RAW23" s="55"/>
      <c r="RAX23" s="55"/>
      <c r="RAY23" s="55"/>
      <c r="RAZ23" s="55"/>
      <c r="RBA23" s="55"/>
      <c r="RBB23" s="55"/>
      <c r="RBC23" s="55"/>
      <c r="RBD23" s="55"/>
      <c r="RBE23" s="55"/>
      <c r="RBF23" s="55"/>
      <c r="RBG23" s="55"/>
      <c r="RBH23" s="55"/>
      <c r="RBI23" s="55"/>
      <c r="RBJ23" s="55"/>
      <c r="RBK23" s="55"/>
      <c r="RBL23" s="55"/>
      <c r="RBM23" s="55"/>
      <c r="RBN23" s="55"/>
      <c r="RBO23" s="55"/>
      <c r="RBP23" s="55"/>
      <c r="RBQ23" s="55"/>
      <c r="RBR23" s="55"/>
      <c r="RBS23" s="55"/>
      <c r="RBT23" s="55"/>
      <c r="RBU23" s="55"/>
      <c r="RBV23" s="55"/>
      <c r="RBW23" s="55"/>
      <c r="RBX23" s="55"/>
      <c r="RBY23" s="55"/>
      <c r="RBZ23" s="55"/>
      <c r="RCA23" s="55"/>
      <c r="RCB23" s="55"/>
      <c r="RCC23" s="55"/>
      <c r="RCD23" s="55"/>
      <c r="RCE23" s="55"/>
      <c r="RCF23" s="55"/>
      <c r="RCG23" s="55"/>
      <c r="RCH23" s="55"/>
      <c r="RCI23" s="55"/>
      <c r="RCJ23" s="55"/>
      <c r="RCK23" s="55"/>
      <c r="RCL23" s="55"/>
      <c r="RCM23" s="55"/>
      <c r="RCN23" s="55"/>
      <c r="RCO23" s="55"/>
      <c r="RCP23" s="55"/>
      <c r="RCQ23" s="55"/>
      <c r="RCR23" s="55"/>
      <c r="RCS23" s="55"/>
      <c r="RCT23" s="55"/>
      <c r="RCU23" s="55"/>
      <c r="RCV23" s="55"/>
      <c r="RCW23" s="55"/>
      <c r="RCX23" s="55"/>
      <c r="RCY23" s="55"/>
      <c r="RCZ23" s="55"/>
      <c r="RDA23" s="55"/>
      <c r="RDB23" s="55"/>
      <c r="RDC23" s="55"/>
      <c r="RDD23" s="55"/>
      <c r="RDE23" s="55"/>
      <c r="RDF23" s="55"/>
      <c r="RDG23" s="55"/>
      <c r="RDH23" s="55"/>
      <c r="RDI23" s="55"/>
      <c r="RDJ23" s="55"/>
      <c r="RDK23" s="55"/>
      <c r="RDL23" s="55"/>
      <c r="RDM23" s="55"/>
      <c r="RDN23" s="55"/>
      <c r="RDO23" s="55"/>
      <c r="RDP23" s="55"/>
      <c r="RDQ23" s="55"/>
      <c r="RDR23" s="55"/>
      <c r="RDS23" s="55"/>
      <c r="RDT23" s="55"/>
      <c r="RDU23" s="55"/>
      <c r="RDV23" s="55"/>
      <c r="RDW23" s="55"/>
      <c r="RDX23" s="55"/>
      <c r="RDY23" s="55"/>
      <c r="RDZ23" s="55"/>
      <c r="REA23" s="55"/>
      <c r="REB23" s="55"/>
      <c r="REC23" s="55"/>
      <c r="RED23" s="55"/>
      <c r="REE23" s="55"/>
      <c r="REF23" s="55"/>
      <c r="REG23" s="55"/>
      <c r="REH23" s="55"/>
      <c r="REI23" s="55"/>
      <c r="REJ23" s="55"/>
      <c r="REK23" s="55"/>
      <c r="REL23" s="55"/>
      <c r="REM23" s="55"/>
      <c r="REN23" s="55"/>
      <c r="REO23" s="55"/>
      <c r="REP23" s="55"/>
      <c r="REQ23" s="55"/>
      <c r="RER23" s="55"/>
      <c r="RES23" s="55"/>
      <c r="RET23" s="55"/>
      <c r="REU23" s="55"/>
      <c r="REV23" s="55"/>
      <c r="REW23" s="55"/>
      <c r="REX23" s="55"/>
      <c r="REY23" s="55"/>
      <c r="REZ23" s="55"/>
      <c r="RFA23" s="55"/>
      <c r="RFB23" s="55"/>
      <c r="RFC23" s="55"/>
      <c r="RFD23" s="55"/>
      <c r="RFE23" s="55"/>
      <c r="RFF23" s="55"/>
      <c r="RFG23" s="55"/>
      <c r="RFH23" s="55"/>
      <c r="RFI23" s="55"/>
      <c r="RFJ23" s="55"/>
      <c r="RFK23" s="55"/>
      <c r="RFL23" s="55"/>
      <c r="RFM23" s="55"/>
      <c r="RFN23" s="55"/>
      <c r="RFO23" s="55"/>
      <c r="RFP23" s="55"/>
      <c r="RFQ23" s="55"/>
      <c r="RFR23" s="55"/>
      <c r="RFS23" s="55"/>
      <c r="RFT23" s="55"/>
      <c r="RFU23" s="55"/>
      <c r="RFV23" s="55"/>
      <c r="RFW23" s="55"/>
      <c r="RFX23" s="55"/>
      <c r="RFY23" s="55"/>
      <c r="RFZ23" s="55"/>
      <c r="RGA23" s="55"/>
      <c r="RGB23" s="55"/>
      <c r="RGC23" s="55"/>
      <c r="RGD23" s="55"/>
      <c r="RGE23" s="55"/>
      <c r="RGF23" s="55"/>
      <c r="RGG23" s="55"/>
      <c r="RGH23" s="55"/>
      <c r="RGI23" s="55"/>
      <c r="RGJ23" s="55"/>
      <c r="RGK23" s="55"/>
      <c r="RGL23" s="55"/>
      <c r="RGM23" s="55"/>
      <c r="RGN23" s="55"/>
      <c r="RGO23" s="55"/>
      <c r="RGP23" s="55"/>
      <c r="RGQ23" s="55"/>
      <c r="RGR23" s="55"/>
      <c r="RGS23" s="55"/>
      <c r="RGT23" s="55"/>
      <c r="RGU23" s="55"/>
      <c r="RGV23" s="55"/>
      <c r="RGW23" s="55"/>
      <c r="RGX23" s="55"/>
      <c r="RGY23" s="55"/>
      <c r="RGZ23" s="55"/>
      <c r="RHA23" s="55"/>
      <c r="RHB23" s="55"/>
      <c r="RHC23" s="55"/>
      <c r="RHD23" s="55"/>
      <c r="RHE23" s="55"/>
      <c r="RHF23" s="55"/>
      <c r="RHG23" s="55"/>
      <c r="RHH23" s="55"/>
      <c r="RHI23" s="55"/>
      <c r="RHJ23" s="55"/>
      <c r="RHK23" s="55"/>
      <c r="RHL23" s="55"/>
      <c r="RHM23" s="55"/>
      <c r="RHN23" s="55"/>
      <c r="RHO23" s="55"/>
      <c r="RHP23" s="55"/>
      <c r="RHQ23" s="55"/>
      <c r="RHR23" s="55"/>
      <c r="RHS23" s="55"/>
      <c r="RHT23" s="55"/>
      <c r="RHU23" s="55"/>
      <c r="RHV23" s="55"/>
      <c r="RHW23" s="55"/>
      <c r="RHX23" s="55"/>
      <c r="RHY23" s="55"/>
      <c r="RHZ23" s="55"/>
      <c r="RIA23" s="55"/>
      <c r="RIB23" s="55"/>
      <c r="RIC23" s="55"/>
      <c r="RID23" s="55"/>
      <c r="RIE23" s="55"/>
      <c r="RIF23" s="55"/>
      <c r="RIG23" s="55"/>
      <c r="RIH23" s="55"/>
      <c r="RII23" s="55"/>
      <c r="RIJ23" s="55"/>
      <c r="RIK23" s="55"/>
      <c r="RIL23" s="55"/>
      <c r="RIM23" s="55"/>
      <c r="RIN23" s="55"/>
      <c r="RIO23" s="55"/>
      <c r="RIP23" s="55"/>
      <c r="RIQ23" s="55"/>
      <c r="RIR23" s="55"/>
      <c r="RIS23" s="55"/>
      <c r="RIT23" s="55"/>
      <c r="RIU23" s="55"/>
      <c r="RIV23" s="55"/>
      <c r="RIW23" s="55"/>
      <c r="RIX23" s="55"/>
      <c r="RIY23" s="55"/>
      <c r="RIZ23" s="55"/>
      <c r="RJA23" s="55"/>
      <c r="RJB23" s="55"/>
      <c r="RJC23" s="55"/>
      <c r="RJD23" s="55"/>
      <c r="RJE23" s="55"/>
      <c r="RJF23" s="55"/>
      <c r="RJG23" s="55"/>
      <c r="RJH23" s="55"/>
      <c r="RJI23" s="55"/>
      <c r="RJJ23" s="55"/>
      <c r="RJK23" s="55"/>
      <c r="RJL23" s="55"/>
      <c r="RJM23" s="55"/>
      <c r="RJN23" s="55"/>
      <c r="RJO23" s="55"/>
      <c r="RJP23" s="55"/>
      <c r="RJQ23" s="55"/>
      <c r="RJR23" s="55"/>
      <c r="RJS23" s="55"/>
      <c r="RJT23" s="55"/>
      <c r="RJU23" s="55"/>
      <c r="RJV23" s="55"/>
      <c r="RJW23" s="55"/>
      <c r="RJX23" s="55"/>
      <c r="RJY23" s="55"/>
      <c r="RJZ23" s="55"/>
      <c r="RKA23" s="55"/>
      <c r="RKB23" s="55"/>
      <c r="RKC23" s="55"/>
      <c r="RKD23" s="55"/>
      <c r="RKE23" s="55"/>
      <c r="RKF23" s="55"/>
      <c r="RKG23" s="55"/>
      <c r="RKH23" s="55"/>
      <c r="RKI23" s="55"/>
      <c r="RKJ23" s="55"/>
      <c r="RKK23" s="55"/>
      <c r="RKL23" s="55"/>
      <c r="RKM23" s="55"/>
      <c r="RKN23" s="55"/>
      <c r="RKO23" s="55"/>
      <c r="RKP23" s="55"/>
      <c r="RKQ23" s="55"/>
      <c r="RKR23" s="55"/>
      <c r="RKS23" s="55"/>
      <c r="RKT23" s="55"/>
      <c r="RKU23" s="55"/>
      <c r="RKV23" s="55"/>
      <c r="RKW23" s="55"/>
      <c r="RKX23" s="55"/>
      <c r="RKY23" s="55"/>
      <c r="RKZ23" s="55"/>
      <c r="RLA23" s="55"/>
      <c r="RLB23" s="55"/>
      <c r="RLC23" s="55"/>
      <c r="RLD23" s="55"/>
      <c r="RLE23" s="55"/>
      <c r="RLF23" s="55"/>
      <c r="RLG23" s="55"/>
      <c r="RLH23" s="55"/>
      <c r="RLI23" s="55"/>
      <c r="RLJ23" s="55"/>
      <c r="RLK23" s="55"/>
      <c r="RLL23" s="55"/>
      <c r="RLM23" s="55"/>
      <c r="RLN23" s="55"/>
      <c r="RLO23" s="55"/>
      <c r="RLP23" s="55"/>
      <c r="RLQ23" s="55"/>
      <c r="RLR23" s="55"/>
      <c r="RLS23" s="55"/>
      <c r="RLT23" s="55"/>
      <c r="RLU23" s="55"/>
      <c r="RLV23" s="55"/>
      <c r="RLW23" s="55"/>
      <c r="RLX23" s="55"/>
      <c r="RLY23" s="55"/>
      <c r="RLZ23" s="55"/>
      <c r="RMA23" s="55"/>
      <c r="RMB23" s="55"/>
      <c r="RMC23" s="55"/>
      <c r="RMD23" s="55"/>
      <c r="RME23" s="55"/>
      <c r="RMF23" s="55"/>
      <c r="RMG23" s="55"/>
      <c r="RMH23" s="55"/>
      <c r="RMI23" s="55"/>
      <c r="RMJ23" s="55"/>
      <c r="RMK23" s="55"/>
      <c r="RML23" s="55"/>
      <c r="RMM23" s="55"/>
      <c r="RMN23" s="55"/>
      <c r="RMO23" s="55"/>
      <c r="RMP23" s="55"/>
      <c r="RMQ23" s="55"/>
      <c r="RMR23" s="55"/>
      <c r="RMS23" s="55"/>
      <c r="RMT23" s="55"/>
      <c r="RMU23" s="55"/>
      <c r="RMV23" s="55"/>
      <c r="RMW23" s="55"/>
      <c r="RMX23" s="55"/>
      <c r="RMY23" s="55"/>
      <c r="RMZ23" s="55"/>
      <c r="RNA23" s="55"/>
      <c r="RNB23" s="55"/>
      <c r="RNC23" s="55"/>
      <c r="RND23" s="55"/>
      <c r="RNE23" s="55"/>
      <c r="RNF23" s="55"/>
      <c r="RNG23" s="55"/>
      <c r="RNH23" s="55"/>
      <c r="RNI23" s="55"/>
      <c r="RNJ23" s="55"/>
      <c r="RNK23" s="55"/>
      <c r="RNL23" s="55"/>
      <c r="RNM23" s="55"/>
      <c r="RNN23" s="55"/>
      <c r="RNO23" s="55"/>
      <c r="RNP23" s="55"/>
      <c r="RNQ23" s="55"/>
      <c r="RNR23" s="55"/>
      <c r="RNS23" s="55"/>
      <c r="RNT23" s="55"/>
      <c r="RNU23" s="55"/>
      <c r="RNV23" s="55"/>
      <c r="RNW23" s="55"/>
      <c r="RNX23" s="55"/>
      <c r="RNY23" s="55"/>
      <c r="RNZ23" s="55"/>
      <c r="ROA23" s="55"/>
      <c r="ROB23" s="55"/>
      <c r="ROC23" s="55"/>
      <c r="ROD23" s="55"/>
      <c r="ROE23" s="55"/>
      <c r="ROF23" s="55"/>
      <c r="ROG23" s="55"/>
      <c r="ROH23" s="55"/>
      <c r="ROI23" s="55"/>
      <c r="ROJ23" s="55"/>
      <c r="ROK23" s="55"/>
      <c r="ROL23" s="55"/>
      <c r="ROM23" s="55"/>
      <c r="RON23" s="55"/>
      <c r="ROO23" s="55"/>
      <c r="ROP23" s="55"/>
      <c r="ROQ23" s="55"/>
      <c r="ROR23" s="55"/>
      <c r="ROS23" s="55"/>
      <c r="ROT23" s="55"/>
      <c r="ROU23" s="55"/>
      <c r="ROV23" s="55"/>
      <c r="ROW23" s="55"/>
      <c r="ROX23" s="55"/>
      <c r="ROY23" s="55"/>
      <c r="ROZ23" s="55"/>
      <c r="RPA23" s="55"/>
      <c r="RPB23" s="55"/>
      <c r="RPC23" s="55"/>
      <c r="RPD23" s="55"/>
      <c r="RPE23" s="55"/>
      <c r="RPF23" s="55"/>
      <c r="RPG23" s="55"/>
      <c r="RPH23" s="55"/>
      <c r="RPI23" s="55"/>
      <c r="RPJ23" s="55"/>
      <c r="RPK23" s="55"/>
      <c r="RPL23" s="55"/>
      <c r="RPM23" s="55"/>
      <c r="RPN23" s="55"/>
      <c r="RPO23" s="55"/>
      <c r="RPP23" s="55"/>
      <c r="RPQ23" s="55"/>
      <c r="RPR23" s="55"/>
      <c r="RPS23" s="55"/>
      <c r="RPT23" s="55"/>
      <c r="RPU23" s="55"/>
      <c r="RPV23" s="55"/>
      <c r="RPW23" s="55"/>
      <c r="RPX23" s="55"/>
      <c r="RPY23" s="55"/>
      <c r="RPZ23" s="55"/>
      <c r="RQA23" s="55"/>
      <c r="RQB23" s="55"/>
      <c r="RQC23" s="55"/>
      <c r="RQD23" s="55"/>
      <c r="RQE23" s="55"/>
      <c r="RQF23" s="55"/>
      <c r="RQG23" s="55"/>
      <c r="RQH23" s="55"/>
      <c r="RQI23" s="55"/>
      <c r="RQJ23" s="55"/>
      <c r="RQK23" s="55"/>
      <c r="RQL23" s="55"/>
      <c r="RQM23" s="55"/>
      <c r="RQN23" s="55"/>
      <c r="RQO23" s="55"/>
      <c r="RQP23" s="55"/>
      <c r="RQQ23" s="55"/>
      <c r="RQR23" s="55"/>
      <c r="RQS23" s="55"/>
      <c r="RQT23" s="55"/>
      <c r="RQU23" s="55"/>
      <c r="RQV23" s="55"/>
      <c r="RQW23" s="55"/>
      <c r="RQX23" s="55"/>
      <c r="RQY23" s="55"/>
      <c r="RQZ23" s="55"/>
      <c r="RRA23" s="55"/>
      <c r="RRB23" s="55"/>
      <c r="RRC23" s="55"/>
      <c r="RRD23" s="55"/>
      <c r="RRE23" s="55"/>
      <c r="RRF23" s="55"/>
      <c r="RRG23" s="55"/>
      <c r="RRH23" s="55"/>
      <c r="RRI23" s="55"/>
      <c r="RRJ23" s="55"/>
      <c r="RRK23" s="55"/>
      <c r="RRL23" s="55"/>
      <c r="RRM23" s="55"/>
      <c r="RRN23" s="55"/>
      <c r="RRO23" s="55"/>
      <c r="RRP23" s="55"/>
      <c r="RRQ23" s="55"/>
      <c r="RRR23" s="55"/>
      <c r="RRS23" s="55"/>
      <c r="RRT23" s="55"/>
      <c r="RRU23" s="55"/>
      <c r="RRV23" s="55"/>
      <c r="RRW23" s="55"/>
      <c r="RRX23" s="55"/>
      <c r="RRY23" s="55"/>
      <c r="RRZ23" s="55"/>
      <c r="RSA23" s="55"/>
      <c r="RSB23" s="55"/>
      <c r="RSC23" s="55"/>
      <c r="RSD23" s="55"/>
      <c r="RSE23" s="55"/>
      <c r="RSF23" s="55"/>
      <c r="RSG23" s="55"/>
      <c r="RSH23" s="55"/>
      <c r="RSI23" s="55"/>
      <c r="RSJ23" s="55"/>
      <c r="RSK23" s="55"/>
      <c r="RSL23" s="55"/>
      <c r="RSM23" s="55"/>
      <c r="RSN23" s="55"/>
      <c r="RSO23" s="55"/>
      <c r="RSP23" s="55"/>
      <c r="RSQ23" s="55"/>
      <c r="RSR23" s="55"/>
      <c r="RSS23" s="55"/>
      <c r="RST23" s="55"/>
      <c r="RSU23" s="55"/>
      <c r="RSV23" s="55"/>
      <c r="RSW23" s="55"/>
      <c r="RSX23" s="55"/>
      <c r="RSY23" s="55"/>
      <c r="RSZ23" s="55"/>
      <c r="RTA23" s="55"/>
      <c r="RTB23" s="55"/>
      <c r="RTC23" s="55"/>
      <c r="RTD23" s="55"/>
      <c r="RTE23" s="55"/>
      <c r="RTF23" s="55"/>
      <c r="RTG23" s="55"/>
      <c r="RTH23" s="55"/>
      <c r="RTI23" s="55"/>
      <c r="RTJ23" s="55"/>
      <c r="RTK23" s="55"/>
      <c r="RTL23" s="55"/>
      <c r="RTM23" s="55"/>
      <c r="RTN23" s="55"/>
      <c r="RTO23" s="55"/>
      <c r="RTP23" s="55"/>
      <c r="RTQ23" s="55"/>
      <c r="RTR23" s="55"/>
      <c r="RTS23" s="55"/>
      <c r="RTT23" s="55"/>
      <c r="RTU23" s="55"/>
      <c r="RTV23" s="55"/>
      <c r="RTW23" s="55"/>
      <c r="RTX23" s="55"/>
      <c r="RTY23" s="55"/>
      <c r="RTZ23" s="55"/>
      <c r="RUA23" s="55"/>
      <c r="RUB23" s="55"/>
      <c r="RUC23" s="55"/>
      <c r="RUD23" s="55"/>
      <c r="RUE23" s="55"/>
      <c r="RUF23" s="55"/>
      <c r="RUG23" s="55"/>
      <c r="RUH23" s="55"/>
      <c r="RUI23" s="55"/>
      <c r="RUJ23" s="55"/>
      <c r="RUK23" s="55"/>
      <c r="RUL23" s="55"/>
      <c r="RUM23" s="55"/>
      <c r="RUN23" s="55"/>
      <c r="RUO23" s="55"/>
      <c r="RUP23" s="55"/>
      <c r="RUQ23" s="55"/>
      <c r="RUR23" s="55"/>
      <c r="RUS23" s="55"/>
      <c r="RUT23" s="55"/>
      <c r="RUU23" s="55"/>
      <c r="RUV23" s="55"/>
      <c r="RUW23" s="55"/>
      <c r="RUX23" s="55"/>
      <c r="RUY23" s="55"/>
      <c r="RUZ23" s="55"/>
      <c r="RVA23" s="55"/>
      <c r="RVB23" s="55"/>
      <c r="RVC23" s="55"/>
      <c r="RVD23" s="55"/>
      <c r="RVE23" s="55"/>
      <c r="RVF23" s="55"/>
      <c r="RVG23" s="55"/>
      <c r="RVH23" s="55"/>
      <c r="RVI23" s="55"/>
      <c r="RVJ23" s="55"/>
      <c r="RVK23" s="55"/>
      <c r="RVL23" s="55"/>
      <c r="RVM23" s="55"/>
      <c r="RVN23" s="55"/>
      <c r="RVO23" s="55"/>
      <c r="RVP23" s="55"/>
      <c r="RVQ23" s="55"/>
      <c r="RVR23" s="55"/>
      <c r="RVS23" s="55"/>
      <c r="RVT23" s="55"/>
      <c r="RVU23" s="55"/>
      <c r="RVV23" s="55"/>
      <c r="RVW23" s="55"/>
      <c r="RVX23" s="55"/>
      <c r="RVY23" s="55"/>
      <c r="RVZ23" s="55"/>
      <c r="RWA23" s="55"/>
      <c r="RWB23" s="55"/>
      <c r="RWC23" s="55"/>
      <c r="RWD23" s="55"/>
      <c r="RWE23" s="55"/>
      <c r="RWF23" s="55"/>
      <c r="RWG23" s="55"/>
      <c r="RWH23" s="55"/>
      <c r="RWI23" s="55"/>
      <c r="RWJ23" s="55"/>
      <c r="RWK23" s="55"/>
      <c r="RWL23" s="55"/>
      <c r="RWM23" s="55"/>
      <c r="RWN23" s="55"/>
      <c r="RWO23" s="55"/>
      <c r="RWP23" s="55"/>
      <c r="RWQ23" s="55"/>
      <c r="RWR23" s="55"/>
      <c r="RWS23" s="55"/>
      <c r="RWT23" s="55"/>
      <c r="RWU23" s="55"/>
      <c r="RWV23" s="55"/>
      <c r="RWW23" s="55"/>
      <c r="RWX23" s="55"/>
      <c r="RWY23" s="55"/>
      <c r="RWZ23" s="55"/>
      <c r="RXA23" s="55"/>
      <c r="RXB23" s="55"/>
      <c r="RXC23" s="55"/>
      <c r="RXD23" s="55"/>
      <c r="RXE23" s="55"/>
      <c r="RXF23" s="55"/>
      <c r="RXG23" s="55"/>
      <c r="RXH23" s="55"/>
      <c r="RXI23" s="55"/>
      <c r="RXJ23" s="55"/>
      <c r="RXK23" s="55"/>
      <c r="RXL23" s="55"/>
      <c r="RXM23" s="55"/>
      <c r="RXN23" s="55"/>
      <c r="RXO23" s="55"/>
      <c r="RXP23" s="55"/>
      <c r="RXQ23" s="55"/>
      <c r="RXR23" s="55"/>
      <c r="RXS23" s="55"/>
      <c r="RXT23" s="55"/>
      <c r="RXU23" s="55"/>
      <c r="RXV23" s="55"/>
      <c r="RXW23" s="55"/>
      <c r="RXX23" s="55"/>
      <c r="RXY23" s="55"/>
      <c r="RXZ23" s="55"/>
      <c r="RYA23" s="55"/>
      <c r="RYB23" s="55"/>
      <c r="RYC23" s="55"/>
      <c r="RYD23" s="55"/>
      <c r="RYE23" s="55"/>
      <c r="RYF23" s="55"/>
      <c r="RYG23" s="55"/>
      <c r="RYH23" s="55"/>
      <c r="RYI23" s="55"/>
      <c r="RYJ23" s="55"/>
      <c r="RYK23" s="55"/>
      <c r="RYL23" s="55"/>
      <c r="RYM23" s="55"/>
      <c r="RYN23" s="55"/>
      <c r="RYO23" s="55"/>
      <c r="RYP23" s="55"/>
      <c r="RYQ23" s="55"/>
      <c r="RYR23" s="55"/>
      <c r="RYS23" s="55"/>
      <c r="RYT23" s="55"/>
      <c r="RYU23" s="55"/>
      <c r="RYV23" s="55"/>
      <c r="RYW23" s="55"/>
      <c r="RYX23" s="55"/>
      <c r="RYY23" s="55"/>
      <c r="RYZ23" s="55"/>
      <c r="RZA23" s="55"/>
      <c r="RZB23" s="55"/>
      <c r="RZC23" s="55"/>
      <c r="RZD23" s="55"/>
      <c r="RZE23" s="55"/>
      <c r="RZF23" s="55"/>
      <c r="RZG23" s="55"/>
      <c r="RZH23" s="55"/>
      <c r="RZI23" s="55"/>
      <c r="RZJ23" s="55"/>
      <c r="RZK23" s="55"/>
      <c r="RZL23" s="55"/>
      <c r="RZM23" s="55"/>
      <c r="RZN23" s="55"/>
      <c r="RZO23" s="55"/>
      <c r="RZP23" s="55"/>
      <c r="RZQ23" s="55"/>
      <c r="RZR23" s="55"/>
      <c r="RZS23" s="55"/>
      <c r="RZT23" s="55"/>
      <c r="RZU23" s="55"/>
      <c r="RZV23" s="55"/>
      <c r="RZW23" s="55"/>
      <c r="RZX23" s="55"/>
      <c r="RZY23" s="55"/>
      <c r="RZZ23" s="55"/>
      <c r="SAA23" s="55"/>
      <c r="SAB23" s="55"/>
      <c r="SAC23" s="55"/>
      <c r="SAD23" s="55"/>
      <c r="SAE23" s="55"/>
      <c r="SAF23" s="55"/>
      <c r="SAG23" s="55"/>
      <c r="SAH23" s="55"/>
      <c r="SAI23" s="55"/>
      <c r="SAJ23" s="55"/>
      <c r="SAK23" s="55"/>
      <c r="SAL23" s="55"/>
      <c r="SAM23" s="55"/>
      <c r="SAN23" s="55"/>
      <c r="SAO23" s="55"/>
      <c r="SAP23" s="55"/>
      <c r="SAQ23" s="55"/>
      <c r="SAR23" s="55"/>
      <c r="SAS23" s="55"/>
      <c r="SAT23" s="55"/>
      <c r="SAU23" s="55"/>
      <c r="SAV23" s="55"/>
      <c r="SAW23" s="55"/>
      <c r="SAX23" s="55"/>
      <c r="SAY23" s="55"/>
      <c r="SAZ23" s="55"/>
      <c r="SBA23" s="55"/>
      <c r="SBB23" s="55"/>
      <c r="SBC23" s="55"/>
      <c r="SBD23" s="55"/>
      <c r="SBE23" s="55"/>
      <c r="SBF23" s="55"/>
      <c r="SBG23" s="55"/>
      <c r="SBH23" s="55"/>
      <c r="SBI23" s="55"/>
      <c r="SBJ23" s="55"/>
      <c r="SBK23" s="55"/>
      <c r="SBL23" s="55"/>
      <c r="SBM23" s="55"/>
      <c r="SBN23" s="55"/>
      <c r="SBO23" s="55"/>
      <c r="SBP23" s="55"/>
      <c r="SBQ23" s="55"/>
      <c r="SBR23" s="55"/>
      <c r="SBS23" s="55"/>
      <c r="SBT23" s="55"/>
      <c r="SBU23" s="55"/>
      <c r="SBV23" s="55"/>
      <c r="SBW23" s="55"/>
      <c r="SBX23" s="55"/>
      <c r="SBY23" s="55"/>
      <c r="SBZ23" s="55"/>
      <c r="SCA23" s="55"/>
      <c r="SCB23" s="55"/>
      <c r="SCC23" s="55"/>
      <c r="SCD23" s="55"/>
      <c r="SCE23" s="55"/>
      <c r="SCF23" s="55"/>
      <c r="SCG23" s="55"/>
      <c r="SCH23" s="55"/>
      <c r="SCI23" s="55"/>
      <c r="SCJ23" s="55"/>
      <c r="SCK23" s="55"/>
      <c r="SCL23" s="55"/>
      <c r="SCM23" s="55"/>
      <c r="SCN23" s="55"/>
      <c r="SCO23" s="55"/>
      <c r="SCP23" s="55"/>
      <c r="SCQ23" s="55"/>
      <c r="SCR23" s="55"/>
      <c r="SCS23" s="55"/>
      <c r="SCT23" s="55"/>
      <c r="SCU23" s="55"/>
      <c r="SCV23" s="55"/>
      <c r="SCW23" s="55"/>
      <c r="SCX23" s="55"/>
      <c r="SCY23" s="55"/>
      <c r="SCZ23" s="55"/>
      <c r="SDA23" s="55"/>
      <c r="SDB23" s="55"/>
      <c r="SDC23" s="55"/>
      <c r="SDD23" s="55"/>
      <c r="SDE23" s="55"/>
      <c r="SDF23" s="55"/>
      <c r="SDG23" s="55"/>
      <c r="SDH23" s="55"/>
      <c r="SDI23" s="55"/>
      <c r="SDJ23" s="55"/>
      <c r="SDK23" s="55"/>
      <c r="SDL23" s="55"/>
      <c r="SDM23" s="55"/>
      <c r="SDN23" s="55"/>
      <c r="SDO23" s="55"/>
      <c r="SDP23" s="55"/>
      <c r="SDQ23" s="55"/>
      <c r="SDR23" s="55"/>
      <c r="SDS23" s="55"/>
      <c r="SDT23" s="55"/>
      <c r="SDU23" s="55"/>
      <c r="SDV23" s="55"/>
      <c r="SDW23" s="55"/>
      <c r="SDX23" s="55"/>
      <c r="SDY23" s="55"/>
      <c r="SDZ23" s="55"/>
      <c r="SEA23" s="55"/>
      <c r="SEB23" s="55"/>
      <c r="SEC23" s="55"/>
      <c r="SED23" s="55"/>
      <c r="SEE23" s="55"/>
      <c r="SEF23" s="55"/>
      <c r="SEG23" s="55"/>
      <c r="SEH23" s="55"/>
      <c r="SEI23" s="55"/>
      <c r="SEJ23" s="55"/>
      <c r="SEK23" s="55"/>
      <c r="SEL23" s="55"/>
      <c r="SEM23" s="55"/>
      <c r="SEN23" s="55"/>
      <c r="SEO23" s="55"/>
      <c r="SEP23" s="55"/>
      <c r="SEQ23" s="55"/>
      <c r="SER23" s="55"/>
      <c r="SES23" s="55"/>
      <c r="SET23" s="55"/>
      <c r="SEU23" s="55"/>
      <c r="SEV23" s="55"/>
      <c r="SEW23" s="55"/>
      <c r="SEX23" s="55"/>
      <c r="SEY23" s="55"/>
      <c r="SEZ23" s="55"/>
      <c r="SFA23" s="55"/>
      <c r="SFB23" s="55"/>
      <c r="SFC23" s="55"/>
      <c r="SFD23" s="55"/>
      <c r="SFE23" s="55"/>
      <c r="SFF23" s="55"/>
      <c r="SFG23" s="55"/>
      <c r="SFH23" s="55"/>
      <c r="SFI23" s="55"/>
      <c r="SFJ23" s="55"/>
      <c r="SFK23" s="55"/>
      <c r="SFL23" s="55"/>
      <c r="SFM23" s="55"/>
      <c r="SFN23" s="55"/>
      <c r="SFO23" s="55"/>
      <c r="SFP23" s="55"/>
      <c r="SFQ23" s="55"/>
      <c r="SFR23" s="55"/>
      <c r="SFS23" s="55"/>
      <c r="SFT23" s="55"/>
      <c r="SFU23" s="55"/>
      <c r="SFV23" s="55"/>
      <c r="SFW23" s="55"/>
      <c r="SFX23" s="55"/>
      <c r="SFY23" s="55"/>
      <c r="SFZ23" s="55"/>
      <c r="SGA23" s="55"/>
      <c r="SGB23" s="55"/>
      <c r="SGC23" s="55"/>
      <c r="SGD23" s="55"/>
      <c r="SGE23" s="55"/>
      <c r="SGF23" s="55"/>
      <c r="SGG23" s="55"/>
      <c r="SGH23" s="55"/>
      <c r="SGI23" s="55"/>
      <c r="SGJ23" s="55"/>
      <c r="SGK23" s="55"/>
      <c r="SGL23" s="55"/>
      <c r="SGM23" s="55"/>
      <c r="SGN23" s="55"/>
      <c r="SGO23" s="55"/>
      <c r="SGP23" s="55"/>
      <c r="SGQ23" s="55"/>
      <c r="SGR23" s="55"/>
      <c r="SGS23" s="55"/>
      <c r="SGT23" s="55"/>
      <c r="SGU23" s="55"/>
      <c r="SGV23" s="55"/>
      <c r="SGW23" s="55"/>
      <c r="SGX23" s="55"/>
      <c r="SGY23" s="55"/>
      <c r="SGZ23" s="55"/>
      <c r="SHA23" s="55"/>
      <c r="SHB23" s="55"/>
      <c r="SHC23" s="55"/>
      <c r="SHD23" s="55"/>
      <c r="SHE23" s="55"/>
      <c r="SHF23" s="55"/>
      <c r="SHG23" s="55"/>
      <c r="SHH23" s="55"/>
      <c r="SHI23" s="55"/>
      <c r="SHJ23" s="55"/>
      <c r="SHK23" s="55"/>
      <c r="SHL23" s="55"/>
      <c r="SHM23" s="55"/>
      <c r="SHN23" s="55"/>
      <c r="SHO23" s="55"/>
      <c r="SHP23" s="55"/>
      <c r="SHQ23" s="55"/>
      <c r="SHR23" s="55"/>
      <c r="SHS23" s="55"/>
      <c r="SHT23" s="55"/>
      <c r="SHU23" s="55"/>
      <c r="SHV23" s="55"/>
      <c r="SHW23" s="55"/>
      <c r="SHX23" s="55"/>
      <c r="SHY23" s="55"/>
      <c r="SHZ23" s="55"/>
      <c r="SIA23" s="55"/>
      <c r="SIB23" s="55"/>
      <c r="SIC23" s="55"/>
      <c r="SID23" s="55"/>
      <c r="SIE23" s="55"/>
      <c r="SIF23" s="55"/>
      <c r="SIG23" s="55"/>
      <c r="SIH23" s="55"/>
      <c r="SII23" s="55"/>
      <c r="SIJ23" s="55"/>
      <c r="SIK23" s="55"/>
      <c r="SIL23" s="55"/>
      <c r="SIM23" s="55"/>
      <c r="SIN23" s="55"/>
      <c r="SIO23" s="55"/>
      <c r="SIP23" s="55"/>
      <c r="SIQ23" s="55"/>
      <c r="SIR23" s="55"/>
      <c r="SIS23" s="55"/>
      <c r="SIT23" s="55"/>
      <c r="SIU23" s="55"/>
      <c r="SIV23" s="55"/>
      <c r="SIW23" s="55"/>
      <c r="SIX23" s="55"/>
      <c r="SIY23" s="55"/>
      <c r="SIZ23" s="55"/>
      <c r="SJA23" s="55"/>
      <c r="SJB23" s="55"/>
      <c r="SJC23" s="55"/>
      <c r="SJD23" s="55"/>
      <c r="SJE23" s="55"/>
      <c r="SJF23" s="55"/>
      <c r="SJG23" s="55"/>
      <c r="SJH23" s="55"/>
      <c r="SJI23" s="55"/>
      <c r="SJJ23" s="55"/>
      <c r="SJK23" s="55"/>
      <c r="SJL23" s="55"/>
      <c r="SJM23" s="55"/>
      <c r="SJN23" s="55"/>
      <c r="SJO23" s="55"/>
      <c r="SJP23" s="55"/>
      <c r="SJQ23" s="55"/>
      <c r="SJR23" s="55"/>
      <c r="SJS23" s="55"/>
      <c r="SJT23" s="55"/>
      <c r="SJU23" s="55"/>
      <c r="SJV23" s="55"/>
      <c r="SJW23" s="55"/>
      <c r="SJX23" s="55"/>
      <c r="SJY23" s="55"/>
      <c r="SJZ23" s="55"/>
      <c r="SKA23" s="55"/>
      <c r="SKB23" s="55"/>
      <c r="SKC23" s="55"/>
      <c r="SKD23" s="55"/>
      <c r="SKE23" s="55"/>
      <c r="SKF23" s="55"/>
      <c r="SKG23" s="55"/>
      <c r="SKH23" s="55"/>
      <c r="SKI23" s="55"/>
      <c r="SKJ23" s="55"/>
      <c r="SKK23" s="55"/>
      <c r="SKL23" s="55"/>
      <c r="SKM23" s="55"/>
      <c r="SKN23" s="55"/>
      <c r="SKO23" s="55"/>
      <c r="SKP23" s="55"/>
      <c r="SKQ23" s="55"/>
      <c r="SKR23" s="55"/>
      <c r="SKS23" s="55"/>
      <c r="SKT23" s="55"/>
      <c r="SKU23" s="55"/>
      <c r="SKV23" s="55"/>
      <c r="SKW23" s="55"/>
      <c r="SKX23" s="55"/>
      <c r="SKY23" s="55"/>
      <c r="SKZ23" s="55"/>
      <c r="SLA23" s="55"/>
      <c r="SLB23" s="55"/>
      <c r="SLC23" s="55"/>
      <c r="SLD23" s="55"/>
      <c r="SLE23" s="55"/>
      <c r="SLF23" s="55"/>
      <c r="SLG23" s="55"/>
      <c r="SLH23" s="55"/>
      <c r="SLI23" s="55"/>
      <c r="SLJ23" s="55"/>
      <c r="SLK23" s="55"/>
      <c r="SLL23" s="55"/>
      <c r="SLM23" s="55"/>
      <c r="SLN23" s="55"/>
      <c r="SLO23" s="55"/>
      <c r="SLP23" s="55"/>
      <c r="SLQ23" s="55"/>
      <c r="SLR23" s="55"/>
      <c r="SLS23" s="55"/>
      <c r="SLT23" s="55"/>
      <c r="SLU23" s="55"/>
      <c r="SLV23" s="55"/>
      <c r="SLW23" s="55"/>
      <c r="SLX23" s="55"/>
      <c r="SLY23" s="55"/>
      <c r="SLZ23" s="55"/>
      <c r="SMA23" s="55"/>
      <c r="SMB23" s="55"/>
      <c r="SMC23" s="55"/>
      <c r="SMD23" s="55"/>
      <c r="SME23" s="55"/>
      <c r="SMF23" s="55"/>
      <c r="SMG23" s="55"/>
      <c r="SMH23" s="55"/>
      <c r="SMI23" s="55"/>
      <c r="SMJ23" s="55"/>
      <c r="SMK23" s="55"/>
      <c r="SML23" s="55"/>
      <c r="SMM23" s="55"/>
      <c r="SMN23" s="55"/>
      <c r="SMO23" s="55"/>
      <c r="SMP23" s="55"/>
      <c r="SMQ23" s="55"/>
      <c r="SMR23" s="55"/>
      <c r="SMS23" s="55"/>
      <c r="SMT23" s="55"/>
      <c r="SMU23" s="55"/>
      <c r="SMV23" s="55"/>
      <c r="SMW23" s="55"/>
      <c r="SMX23" s="55"/>
      <c r="SMY23" s="55"/>
      <c r="SMZ23" s="55"/>
      <c r="SNA23" s="55"/>
      <c r="SNB23" s="55"/>
      <c r="SNC23" s="55"/>
      <c r="SND23" s="55"/>
      <c r="SNE23" s="55"/>
      <c r="SNF23" s="55"/>
      <c r="SNG23" s="55"/>
      <c r="SNH23" s="55"/>
      <c r="SNI23" s="55"/>
      <c r="SNJ23" s="55"/>
      <c r="SNK23" s="55"/>
      <c r="SNL23" s="55"/>
      <c r="SNM23" s="55"/>
      <c r="SNN23" s="55"/>
      <c r="SNO23" s="55"/>
      <c r="SNP23" s="55"/>
      <c r="SNQ23" s="55"/>
      <c r="SNR23" s="55"/>
      <c r="SNS23" s="55"/>
      <c r="SNT23" s="55"/>
      <c r="SNU23" s="55"/>
      <c r="SNV23" s="55"/>
      <c r="SNW23" s="55"/>
      <c r="SNX23" s="55"/>
      <c r="SNY23" s="55"/>
      <c r="SNZ23" s="55"/>
      <c r="SOA23" s="55"/>
      <c r="SOB23" s="55"/>
      <c r="SOC23" s="55"/>
      <c r="SOD23" s="55"/>
      <c r="SOE23" s="55"/>
      <c r="SOF23" s="55"/>
      <c r="SOG23" s="55"/>
      <c r="SOH23" s="55"/>
      <c r="SOI23" s="55"/>
      <c r="SOJ23" s="55"/>
      <c r="SOK23" s="55"/>
      <c r="SOL23" s="55"/>
      <c r="SOM23" s="55"/>
      <c r="SON23" s="55"/>
      <c r="SOO23" s="55"/>
      <c r="SOP23" s="55"/>
      <c r="SOQ23" s="55"/>
      <c r="SOR23" s="55"/>
      <c r="SOS23" s="55"/>
      <c r="SOT23" s="55"/>
      <c r="SOU23" s="55"/>
      <c r="SOV23" s="55"/>
      <c r="SOW23" s="55"/>
      <c r="SOX23" s="55"/>
      <c r="SOY23" s="55"/>
      <c r="SOZ23" s="55"/>
      <c r="SPA23" s="55"/>
      <c r="SPB23" s="55"/>
      <c r="SPC23" s="55"/>
      <c r="SPD23" s="55"/>
      <c r="SPE23" s="55"/>
      <c r="SPF23" s="55"/>
      <c r="SPG23" s="55"/>
      <c r="SPH23" s="55"/>
      <c r="SPI23" s="55"/>
      <c r="SPJ23" s="55"/>
      <c r="SPK23" s="55"/>
      <c r="SPL23" s="55"/>
      <c r="SPM23" s="55"/>
      <c r="SPN23" s="55"/>
      <c r="SPO23" s="55"/>
      <c r="SPP23" s="55"/>
      <c r="SPQ23" s="55"/>
      <c r="SPR23" s="55"/>
      <c r="SPS23" s="55"/>
      <c r="SPT23" s="55"/>
      <c r="SPU23" s="55"/>
      <c r="SPV23" s="55"/>
      <c r="SPW23" s="55"/>
      <c r="SPX23" s="55"/>
      <c r="SPY23" s="55"/>
      <c r="SPZ23" s="55"/>
      <c r="SQA23" s="55"/>
      <c r="SQB23" s="55"/>
      <c r="SQC23" s="55"/>
      <c r="SQD23" s="55"/>
      <c r="SQE23" s="55"/>
      <c r="SQF23" s="55"/>
      <c r="SQG23" s="55"/>
      <c r="SQH23" s="55"/>
      <c r="SQI23" s="55"/>
      <c r="SQJ23" s="55"/>
      <c r="SQK23" s="55"/>
      <c r="SQL23" s="55"/>
      <c r="SQM23" s="55"/>
      <c r="SQN23" s="55"/>
      <c r="SQO23" s="55"/>
      <c r="SQP23" s="55"/>
      <c r="SQQ23" s="55"/>
      <c r="SQR23" s="55"/>
      <c r="SQS23" s="55"/>
      <c r="SQT23" s="55"/>
      <c r="SQU23" s="55"/>
      <c r="SQV23" s="55"/>
      <c r="SQW23" s="55"/>
      <c r="SQX23" s="55"/>
      <c r="SQY23" s="55"/>
      <c r="SQZ23" s="55"/>
      <c r="SRA23" s="55"/>
      <c r="SRB23" s="55"/>
      <c r="SRC23" s="55"/>
      <c r="SRD23" s="55"/>
      <c r="SRE23" s="55"/>
      <c r="SRF23" s="55"/>
      <c r="SRG23" s="55"/>
      <c r="SRH23" s="55"/>
      <c r="SRI23" s="55"/>
      <c r="SRJ23" s="55"/>
      <c r="SRK23" s="55"/>
      <c r="SRL23" s="55"/>
      <c r="SRM23" s="55"/>
      <c r="SRN23" s="55"/>
      <c r="SRO23" s="55"/>
      <c r="SRP23" s="55"/>
      <c r="SRQ23" s="55"/>
      <c r="SRR23" s="55"/>
      <c r="SRS23" s="55"/>
      <c r="SRT23" s="55"/>
      <c r="SRU23" s="55"/>
      <c r="SRV23" s="55"/>
      <c r="SRW23" s="55"/>
      <c r="SRX23" s="55"/>
      <c r="SRY23" s="55"/>
      <c r="SRZ23" s="55"/>
      <c r="SSA23" s="55"/>
      <c r="SSB23" s="55"/>
      <c r="SSC23" s="55"/>
      <c r="SSD23" s="55"/>
      <c r="SSE23" s="55"/>
      <c r="SSF23" s="55"/>
      <c r="SSG23" s="55"/>
      <c r="SSH23" s="55"/>
      <c r="SSI23" s="55"/>
      <c r="SSJ23" s="55"/>
      <c r="SSK23" s="55"/>
      <c r="SSL23" s="55"/>
      <c r="SSM23" s="55"/>
      <c r="SSN23" s="55"/>
      <c r="SSO23" s="55"/>
      <c r="SSP23" s="55"/>
      <c r="SSQ23" s="55"/>
      <c r="SSR23" s="55"/>
      <c r="SSS23" s="55"/>
      <c r="SST23" s="55"/>
      <c r="SSU23" s="55"/>
      <c r="SSV23" s="55"/>
      <c r="SSW23" s="55"/>
      <c r="SSX23" s="55"/>
      <c r="SSY23" s="55"/>
      <c r="SSZ23" s="55"/>
      <c r="STA23" s="55"/>
      <c r="STB23" s="55"/>
      <c r="STC23" s="55"/>
      <c r="STD23" s="55"/>
      <c r="STE23" s="55"/>
      <c r="STF23" s="55"/>
      <c r="STG23" s="55"/>
      <c r="STH23" s="55"/>
      <c r="STI23" s="55"/>
      <c r="STJ23" s="55"/>
      <c r="STK23" s="55"/>
      <c r="STL23" s="55"/>
      <c r="STM23" s="55"/>
      <c r="STN23" s="55"/>
      <c r="STO23" s="55"/>
      <c r="STP23" s="55"/>
      <c r="STQ23" s="55"/>
      <c r="STR23" s="55"/>
      <c r="STS23" s="55"/>
      <c r="STT23" s="55"/>
      <c r="STU23" s="55"/>
      <c r="STV23" s="55"/>
      <c r="STW23" s="55"/>
      <c r="STX23" s="55"/>
      <c r="STY23" s="55"/>
      <c r="STZ23" s="55"/>
      <c r="SUA23" s="55"/>
      <c r="SUB23" s="55"/>
      <c r="SUC23" s="55"/>
      <c r="SUD23" s="55"/>
      <c r="SUE23" s="55"/>
      <c r="SUF23" s="55"/>
      <c r="SUG23" s="55"/>
      <c r="SUH23" s="55"/>
      <c r="SUI23" s="55"/>
      <c r="SUJ23" s="55"/>
      <c r="SUK23" s="55"/>
      <c r="SUL23" s="55"/>
      <c r="SUM23" s="55"/>
      <c r="SUN23" s="55"/>
      <c r="SUO23" s="55"/>
      <c r="SUP23" s="55"/>
      <c r="SUQ23" s="55"/>
      <c r="SUR23" s="55"/>
      <c r="SUS23" s="55"/>
      <c r="SUT23" s="55"/>
      <c r="SUU23" s="55"/>
      <c r="SUV23" s="55"/>
      <c r="SUW23" s="55"/>
      <c r="SUX23" s="55"/>
      <c r="SUY23" s="55"/>
      <c r="SUZ23" s="55"/>
      <c r="SVA23" s="55"/>
      <c r="SVB23" s="55"/>
      <c r="SVC23" s="55"/>
      <c r="SVD23" s="55"/>
      <c r="SVE23" s="55"/>
      <c r="SVF23" s="55"/>
      <c r="SVG23" s="55"/>
      <c r="SVH23" s="55"/>
      <c r="SVI23" s="55"/>
      <c r="SVJ23" s="55"/>
      <c r="SVK23" s="55"/>
      <c r="SVL23" s="55"/>
      <c r="SVM23" s="55"/>
      <c r="SVN23" s="55"/>
      <c r="SVO23" s="55"/>
      <c r="SVP23" s="55"/>
      <c r="SVQ23" s="55"/>
      <c r="SVR23" s="55"/>
      <c r="SVS23" s="55"/>
      <c r="SVT23" s="55"/>
      <c r="SVU23" s="55"/>
      <c r="SVV23" s="55"/>
      <c r="SVW23" s="55"/>
      <c r="SVX23" s="55"/>
      <c r="SVY23" s="55"/>
      <c r="SVZ23" s="55"/>
      <c r="SWA23" s="55"/>
      <c r="SWB23" s="55"/>
      <c r="SWC23" s="55"/>
      <c r="SWD23" s="55"/>
      <c r="SWE23" s="55"/>
      <c r="SWF23" s="55"/>
      <c r="SWG23" s="55"/>
      <c r="SWH23" s="55"/>
      <c r="SWI23" s="55"/>
      <c r="SWJ23" s="55"/>
      <c r="SWK23" s="55"/>
      <c r="SWL23" s="55"/>
      <c r="SWM23" s="55"/>
      <c r="SWN23" s="55"/>
      <c r="SWO23" s="55"/>
      <c r="SWP23" s="55"/>
      <c r="SWQ23" s="55"/>
      <c r="SWR23" s="55"/>
      <c r="SWS23" s="55"/>
      <c r="SWT23" s="55"/>
      <c r="SWU23" s="55"/>
      <c r="SWV23" s="55"/>
      <c r="SWW23" s="55"/>
      <c r="SWX23" s="55"/>
      <c r="SWY23" s="55"/>
      <c r="SWZ23" s="55"/>
      <c r="SXA23" s="55"/>
      <c r="SXB23" s="55"/>
      <c r="SXC23" s="55"/>
      <c r="SXD23" s="55"/>
      <c r="SXE23" s="55"/>
      <c r="SXF23" s="55"/>
      <c r="SXG23" s="55"/>
      <c r="SXH23" s="55"/>
      <c r="SXI23" s="55"/>
      <c r="SXJ23" s="55"/>
      <c r="SXK23" s="55"/>
      <c r="SXL23" s="55"/>
      <c r="SXM23" s="55"/>
      <c r="SXN23" s="55"/>
      <c r="SXO23" s="55"/>
      <c r="SXP23" s="55"/>
      <c r="SXQ23" s="55"/>
      <c r="SXR23" s="55"/>
      <c r="SXS23" s="55"/>
      <c r="SXT23" s="55"/>
      <c r="SXU23" s="55"/>
      <c r="SXV23" s="55"/>
      <c r="SXW23" s="55"/>
      <c r="SXX23" s="55"/>
      <c r="SXY23" s="55"/>
      <c r="SXZ23" s="55"/>
      <c r="SYA23" s="55"/>
      <c r="SYB23" s="55"/>
      <c r="SYC23" s="55"/>
      <c r="SYD23" s="55"/>
      <c r="SYE23" s="55"/>
      <c r="SYF23" s="55"/>
      <c r="SYG23" s="55"/>
      <c r="SYH23" s="55"/>
      <c r="SYI23" s="55"/>
      <c r="SYJ23" s="55"/>
      <c r="SYK23" s="55"/>
      <c r="SYL23" s="55"/>
      <c r="SYM23" s="55"/>
      <c r="SYN23" s="55"/>
      <c r="SYO23" s="55"/>
      <c r="SYP23" s="55"/>
      <c r="SYQ23" s="55"/>
      <c r="SYR23" s="55"/>
      <c r="SYS23" s="55"/>
      <c r="SYT23" s="55"/>
      <c r="SYU23" s="55"/>
      <c r="SYV23" s="55"/>
      <c r="SYW23" s="55"/>
      <c r="SYX23" s="55"/>
      <c r="SYY23" s="55"/>
      <c r="SYZ23" s="55"/>
      <c r="SZA23" s="55"/>
      <c r="SZB23" s="55"/>
      <c r="SZC23" s="55"/>
      <c r="SZD23" s="55"/>
      <c r="SZE23" s="55"/>
      <c r="SZF23" s="55"/>
      <c r="SZG23" s="55"/>
      <c r="SZH23" s="55"/>
      <c r="SZI23" s="55"/>
      <c r="SZJ23" s="55"/>
      <c r="SZK23" s="55"/>
      <c r="SZL23" s="55"/>
      <c r="SZM23" s="55"/>
      <c r="SZN23" s="55"/>
      <c r="SZO23" s="55"/>
      <c r="SZP23" s="55"/>
      <c r="SZQ23" s="55"/>
      <c r="SZR23" s="55"/>
      <c r="SZS23" s="55"/>
      <c r="SZT23" s="55"/>
      <c r="SZU23" s="55"/>
      <c r="SZV23" s="55"/>
      <c r="SZW23" s="55"/>
      <c r="SZX23" s="55"/>
      <c r="SZY23" s="55"/>
      <c r="SZZ23" s="55"/>
      <c r="TAA23" s="55"/>
      <c r="TAB23" s="55"/>
      <c r="TAC23" s="55"/>
      <c r="TAD23" s="55"/>
      <c r="TAE23" s="55"/>
      <c r="TAF23" s="55"/>
      <c r="TAG23" s="55"/>
      <c r="TAH23" s="55"/>
      <c r="TAI23" s="55"/>
      <c r="TAJ23" s="55"/>
      <c r="TAK23" s="55"/>
      <c r="TAL23" s="55"/>
      <c r="TAM23" s="55"/>
      <c r="TAN23" s="55"/>
      <c r="TAO23" s="55"/>
      <c r="TAP23" s="55"/>
      <c r="TAQ23" s="55"/>
      <c r="TAR23" s="55"/>
      <c r="TAS23" s="55"/>
      <c r="TAT23" s="55"/>
      <c r="TAU23" s="55"/>
      <c r="TAV23" s="55"/>
      <c r="TAW23" s="55"/>
      <c r="TAX23" s="55"/>
      <c r="TAY23" s="55"/>
      <c r="TAZ23" s="55"/>
      <c r="TBA23" s="55"/>
      <c r="TBB23" s="55"/>
      <c r="TBC23" s="55"/>
      <c r="TBD23" s="55"/>
      <c r="TBE23" s="55"/>
      <c r="TBF23" s="55"/>
      <c r="TBG23" s="55"/>
      <c r="TBH23" s="55"/>
      <c r="TBI23" s="55"/>
      <c r="TBJ23" s="55"/>
      <c r="TBK23" s="55"/>
      <c r="TBL23" s="55"/>
      <c r="TBM23" s="55"/>
      <c r="TBN23" s="55"/>
      <c r="TBO23" s="55"/>
      <c r="TBP23" s="55"/>
      <c r="TBQ23" s="55"/>
      <c r="TBR23" s="55"/>
      <c r="TBS23" s="55"/>
      <c r="TBT23" s="55"/>
      <c r="TBU23" s="55"/>
      <c r="TBV23" s="55"/>
      <c r="TBW23" s="55"/>
      <c r="TBX23" s="55"/>
      <c r="TBY23" s="55"/>
      <c r="TBZ23" s="55"/>
      <c r="TCA23" s="55"/>
      <c r="TCB23" s="55"/>
      <c r="TCC23" s="55"/>
      <c r="TCD23" s="55"/>
      <c r="TCE23" s="55"/>
      <c r="TCF23" s="55"/>
      <c r="TCG23" s="55"/>
      <c r="TCH23" s="55"/>
      <c r="TCI23" s="55"/>
      <c r="TCJ23" s="55"/>
      <c r="TCK23" s="55"/>
      <c r="TCL23" s="55"/>
      <c r="TCM23" s="55"/>
      <c r="TCN23" s="55"/>
      <c r="TCO23" s="55"/>
      <c r="TCP23" s="55"/>
      <c r="TCQ23" s="55"/>
      <c r="TCR23" s="55"/>
      <c r="TCS23" s="55"/>
      <c r="TCT23" s="55"/>
      <c r="TCU23" s="55"/>
      <c r="TCV23" s="55"/>
      <c r="TCW23" s="55"/>
      <c r="TCX23" s="55"/>
      <c r="TCY23" s="55"/>
      <c r="TCZ23" s="55"/>
      <c r="TDA23" s="55"/>
      <c r="TDB23" s="55"/>
      <c r="TDC23" s="55"/>
      <c r="TDD23" s="55"/>
      <c r="TDE23" s="55"/>
      <c r="TDF23" s="55"/>
      <c r="TDG23" s="55"/>
      <c r="TDH23" s="55"/>
      <c r="TDI23" s="55"/>
      <c r="TDJ23" s="55"/>
      <c r="TDK23" s="55"/>
      <c r="TDL23" s="55"/>
      <c r="TDM23" s="55"/>
      <c r="TDN23" s="55"/>
      <c r="TDO23" s="55"/>
      <c r="TDP23" s="55"/>
      <c r="TDQ23" s="55"/>
      <c r="TDR23" s="55"/>
      <c r="TDS23" s="55"/>
      <c r="TDT23" s="55"/>
      <c r="TDU23" s="55"/>
      <c r="TDV23" s="55"/>
      <c r="TDW23" s="55"/>
      <c r="TDX23" s="55"/>
      <c r="TDY23" s="55"/>
      <c r="TDZ23" s="55"/>
      <c r="TEA23" s="55"/>
      <c r="TEB23" s="55"/>
      <c r="TEC23" s="55"/>
      <c r="TED23" s="55"/>
      <c r="TEE23" s="55"/>
      <c r="TEF23" s="55"/>
      <c r="TEG23" s="55"/>
      <c r="TEH23" s="55"/>
      <c r="TEI23" s="55"/>
      <c r="TEJ23" s="55"/>
      <c r="TEK23" s="55"/>
      <c r="TEL23" s="55"/>
      <c r="TEM23" s="55"/>
      <c r="TEN23" s="55"/>
      <c r="TEO23" s="55"/>
      <c r="TEP23" s="55"/>
      <c r="TEQ23" s="55"/>
      <c r="TER23" s="55"/>
      <c r="TES23" s="55"/>
      <c r="TET23" s="55"/>
      <c r="TEU23" s="55"/>
      <c r="TEV23" s="55"/>
      <c r="TEW23" s="55"/>
      <c r="TEX23" s="55"/>
      <c r="TEY23" s="55"/>
      <c r="TEZ23" s="55"/>
      <c r="TFA23" s="55"/>
      <c r="TFB23" s="55"/>
      <c r="TFC23" s="55"/>
      <c r="TFD23" s="55"/>
      <c r="TFE23" s="55"/>
      <c r="TFF23" s="55"/>
      <c r="TFG23" s="55"/>
      <c r="TFH23" s="55"/>
      <c r="TFI23" s="55"/>
      <c r="TFJ23" s="55"/>
      <c r="TFK23" s="55"/>
      <c r="TFL23" s="55"/>
      <c r="TFM23" s="55"/>
      <c r="TFN23" s="55"/>
      <c r="TFO23" s="55"/>
      <c r="TFP23" s="55"/>
      <c r="TFQ23" s="55"/>
      <c r="TFR23" s="55"/>
      <c r="TFS23" s="55"/>
      <c r="TFT23" s="55"/>
      <c r="TFU23" s="55"/>
      <c r="TFV23" s="55"/>
      <c r="TFW23" s="55"/>
      <c r="TFX23" s="55"/>
      <c r="TFY23" s="55"/>
      <c r="TFZ23" s="55"/>
      <c r="TGA23" s="55"/>
      <c r="TGB23" s="55"/>
      <c r="TGC23" s="55"/>
      <c r="TGD23" s="55"/>
      <c r="TGE23" s="55"/>
      <c r="TGF23" s="55"/>
      <c r="TGG23" s="55"/>
      <c r="TGH23" s="55"/>
      <c r="TGI23" s="55"/>
      <c r="TGJ23" s="55"/>
      <c r="TGK23" s="55"/>
      <c r="TGL23" s="55"/>
      <c r="TGM23" s="55"/>
      <c r="TGN23" s="55"/>
      <c r="TGO23" s="55"/>
      <c r="TGP23" s="55"/>
      <c r="TGQ23" s="55"/>
      <c r="TGR23" s="55"/>
      <c r="TGS23" s="55"/>
      <c r="TGT23" s="55"/>
      <c r="TGU23" s="55"/>
      <c r="TGV23" s="55"/>
      <c r="TGW23" s="55"/>
      <c r="TGX23" s="55"/>
      <c r="TGY23" s="55"/>
      <c r="TGZ23" s="55"/>
      <c r="THA23" s="55"/>
      <c r="THB23" s="55"/>
      <c r="THC23" s="55"/>
      <c r="THD23" s="55"/>
      <c r="THE23" s="55"/>
      <c r="THF23" s="55"/>
      <c r="THG23" s="55"/>
      <c r="THH23" s="55"/>
      <c r="THI23" s="55"/>
      <c r="THJ23" s="55"/>
      <c r="THK23" s="55"/>
      <c r="THL23" s="55"/>
      <c r="THM23" s="55"/>
      <c r="THN23" s="55"/>
      <c r="THO23" s="55"/>
      <c r="THP23" s="55"/>
      <c r="THQ23" s="55"/>
      <c r="THR23" s="55"/>
      <c r="THS23" s="55"/>
      <c r="THT23" s="55"/>
      <c r="THU23" s="55"/>
      <c r="THV23" s="55"/>
      <c r="THW23" s="55"/>
      <c r="THX23" s="55"/>
      <c r="THY23" s="55"/>
      <c r="THZ23" s="55"/>
      <c r="TIA23" s="55"/>
      <c r="TIB23" s="55"/>
      <c r="TIC23" s="55"/>
      <c r="TID23" s="55"/>
      <c r="TIE23" s="55"/>
      <c r="TIF23" s="55"/>
      <c r="TIG23" s="55"/>
      <c r="TIH23" s="55"/>
      <c r="TII23" s="55"/>
      <c r="TIJ23" s="55"/>
      <c r="TIK23" s="55"/>
      <c r="TIL23" s="55"/>
      <c r="TIM23" s="55"/>
      <c r="TIN23" s="55"/>
      <c r="TIO23" s="55"/>
      <c r="TIP23" s="55"/>
      <c r="TIQ23" s="55"/>
      <c r="TIR23" s="55"/>
      <c r="TIS23" s="55"/>
      <c r="TIT23" s="55"/>
      <c r="TIU23" s="55"/>
      <c r="TIV23" s="55"/>
      <c r="TIW23" s="55"/>
      <c r="TIX23" s="55"/>
      <c r="TIY23" s="55"/>
      <c r="TIZ23" s="55"/>
      <c r="TJA23" s="55"/>
      <c r="TJB23" s="55"/>
      <c r="TJC23" s="55"/>
      <c r="TJD23" s="55"/>
      <c r="TJE23" s="55"/>
      <c r="TJF23" s="55"/>
      <c r="TJG23" s="55"/>
      <c r="TJH23" s="55"/>
      <c r="TJI23" s="55"/>
      <c r="TJJ23" s="55"/>
      <c r="TJK23" s="55"/>
      <c r="TJL23" s="55"/>
      <c r="TJM23" s="55"/>
      <c r="TJN23" s="55"/>
      <c r="TJO23" s="55"/>
      <c r="TJP23" s="55"/>
      <c r="TJQ23" s="55"/>
      <c r="TJR23" s="55"/>
      <c r="TJS23" s="55"/>
      <c r="TJT23" s="55"/>
      <c r="TJU23" s="55"/>
      <c r="TJV23" s="55"/>
      <c r="TJW23" s="55"/>
      <c r="TJX23" s="55"/>
      <c r="TJY23" s="55"/>
      <c r="TJZ23" s="55"/>
      <c r="TKA23" s="55"/>
      <c r="TKB23" s="55"/>
      <c r="TKC23" s="55"/>
      <c r="TKD23" s="55"/>
      <c r="TKE23" s="55"/>
      <c r="TKF23" s="55"/>
      <c r="TKG23" s="55"/>
      <c r="TKH23" s="55"/>
      <c r="TKI23" s="55"/>
      <c r="TKJ23" s="55"/>
      <c r="TKK23" s="55"/>
      <c r="TKL23" s="55"/>
      <c r="TKM23" s="55"/>
      <c r="TKN23" s="55"/>
      <c r="TKO23" s="55"/>
      <c r="TKP23" s="55"/>
      <c r="TKQ23" s="55"/>
      <c r="TKR23" s="55"/>
      <c r="TKS23" s="55"/>
      <c r="TKT23" s="55"/>
      <c r="TKU23" s="55"/>
      <c r="TKV23" s="55"/>
      <c r="TKW23" s="55"/>
      <c r="TKX23" s="55"/>
      <c r="TKY23" s="55"/>
      <c r="TKZ23" s="55"/>
      <c r="TLA23" s="55"/>
      <c r="TLB23" s="55"/>
      <c r="TLC23" s="55"/>
      <c r="TLD23" s="55"/>
      <c r="TLE23" s="55"/>
      <c r="TLF23" s="55"/>
      <c r="TLG23" s="55"/>
      <c r="TLH23" s="55"/>
      <c r="TLI23" s="55"/>
      <c r="TLJ23" s="55"/>
      <c r="TLK23" s="55"/>
      <c r="TLL23" s="55"/>
      <c r="TLM23" s="55"/>
      <c r="TLN23" s="55"/>
      <c r="TLO23" s="55"/>
      <c r="TLP23" s="55"/>
      <c r="TLQ23" s="55"/>
      <c r="TLR23" s="55"/>
      <c r="TLS23" s="55"/>
      <c r="TLT23" s="55"/>
      <c r="TLU23" s="55"/>
      <c r="TLV23" s="55"/>
      <c r="TLW23" s="55"/>
      <c r="TLX23" s="55"/>
      <c r="TLY23" s="55"/>
      <c r="TLZ23" s="55"/>
      <c r="TMA23" s="55"/>
      <c r="TMB23" s="55"/>
      <c r="TMC23" s="55"/>
      <c r="TMD23" s="55"/>
      <c r="TME23" s="55"/>
      <c r="TMF23" s="55"/>
      <c r="TMG23" s="55"/>
      <c r="TMH23" s="55"/>
      <c r="TMI23" s="55"/>
      <c r="TMJ23" s="55"/>
      <c r="TMK23" s="55"/>
      <c r="TML23" s="55"/>
      <c r="TMM23" s="55"/>
      <c r="TMN23" s="55"/>
      <c r="TMO23" s="55"/>
      <c r="TMP23" s="55"/>
      <c r="TMQ23" s="55"/>
      <c r="TMR23" s="55"/>
      <c r="TMS23" s="55"/>
      <c r="TMT23" s="55"/>
      <c r="TMU23" s="55"/>
      <c r="TMV23" s="55"/>
      <c r="TMW23" s="55"/>
      <c r="TMX23" s="55"/>
      <c r="TMY23" s="55"/>
      <c r="TMZ23" s="55"/>
      <c r="TNA23" s="55"/>
      <c r="TNB23" s="55"/>
      <c r="TNC23" s="55"/>
      <c r="TND23" s="55"/>
      <c r="TNE23" s="55"/>
      <c r="TNF23" s="55"/>
      <c r="TNG23" s="55"/>
      <c r="TNH23" s="55"/>
      <c r="TNI23" s="55"/>
      <c r="TNJ23" s="55"/>
      <c r="TNK23" s="55"/>
      <c r="TNL23" s="55"/>
      <c r="TNM23" s="55"/>
      <c r="TNN23" s="55"/>
      <c r="TNO23" s="55"/>
      <c r="TNP23" s="55"/>
      <c r="TNQ23" s="55"/>
      <c r="TNR23" s="55"/>
      <c r="TNS23" s="55"/>
      <c r="TNT23" s="55"/>
      <c r="TNU23" s="55"/>
      <c r="TNV23" s="55"/>
      <c r="TNW23" s="55"/>
      <c r="TNX23" s="55"/>
      <c r="TNY23" s="55"/>
      <c r="TNZ23" s="55"/>
      <c r="TOA23" s="55"/>
      <c r="TOB23" s="55"/>
      <c r="TOC23" s="55"/>
      <c r="TOD23" s="55"/>
      <c r="TOE23" s="55"/>
      <c r="TOF23" s="55"/>
      <c r="TOG23" s="55"/>
      <c r="TOH23" s="55"/>
      <c r="TOI23" s="55"/>
      <c r="TOJ23" s="55"/>
      <c r="TOK23" s="55"/>
      <c r="TOL23" s="55"/>
      <c r="TOM23" s="55"/>
      <c r="TON23" s="55"/>
      <c r="TOO23" s="55"/>
      <c r="TOP23" s="55"/>
      <c r="TOQ23" s="55"/>
      <c r="TOR23" s="55"/>
      <c r="TOS23" s="55"/>
      <c r="TOT23" s="55"/>
      <c r="TOU23" s="55"/>
      <c r="TOV23" s="55"/>
      <c r="TOW23" s="55"/>
      <c r="TOX23" s="55"/>
      <c r="TOY23" s="55"/>
      <c r="TOZ23" s="55"/>
      <c r="TPA23" s="55"/>
      <c r="TPB23" s="55"/>
      <c r="TPC23" s="55"/>
      <c r="TPD23" s="55"/>
      <c r="TPE23" s="55"/>
      <c r="TPF23" s="55"/>
      <c r="TPG23" s="55"/>
      <c r="TPH23" s="55"/>
      <c r="TPI23" s="55"/>
      <c r="TPJ23" s="55"/>
      <c r="TPK23" s="55"/>
      <c r="TPL23" s="55"/>
      <c r="TPM23" s="55"/>
      <c r="TPN23" s="55"/>
      <c r="TPO23" s="55"/>
      <c r="TPP23" s="55"/>
      <c r="TPQ23" s="55"/>
      <c r="TPR23" s="55"/>
      <c r="TPS23" s="55"/>
      <c r="TPT23" s="55"/>
      <c r="TPU23" s="55"/>
      <c r="TPV23" s="55"/>
      <c r="TPW23" s="55"/>
      <c r="TPX23" s="55"/>
      <c r="TPY23" s="55"/>
      <c r="TPZ23" s="55"/>
      <c r="TQA23" s="55"/>
      <c r="TQB23" s="55"/>
      <c r="TQC23" s="55"/>
      <c r="TQD23" s="55"/>
      <c r="TQE23" s="55"/>
      <c r="TQF23" s="55"/>
      <c r="TQG23" s="55"/>
      <c r="TQH23" s="55"/>
      <c r="TQI23" s="55"/>
      <c r="TQJ23" s="55"/>
      <c r="TQK23" s="55"/>
      <c r="TQL23" s="55"/>
      <c r="TQM23" s="55"/>
      <c r="TQN23" s="55"/>
      <c r="TQO23" s="55"/>
      <c r="TQP23" s="55"/>
      <c r="TQQ23" s="55"/>
      <c r="TQR23" s="55"/>
      <c r="TQS23" s="55"/>
      <c r="TQT23" s="55"/>
      <c r="TQU23" s="55"/>
      <c r="TQV23" s="55"/>
      <c r="TQW23" s="55"/>
      <c r="TQX23" s="55"/>
      <c r="TQY23" s="55"/>
      <c r="TQZ23" s="55"/>
      <c r="TRA23" s="55"/>
      <c r="TRB23" s="55"/>
      <c r="TRC23" s="55"/>
      <c r="TRD23" s="55"/>
      <c r="TRE23" s="55"/>
      <c r="TRF23" s="55"/>
      <c r="TRG23" s="55"/>
      <c r="TRH23" s="55"/>
      <c r="TRI23" s="55"/>
      <c r="TRJ23" s="55"/>
      <c r="TRK23" s="55"/>
      <c r="TRL23" s="55"/>
      <c r="TRM23" s="55"/>
      <c r="TRN23" s="55"/>
      <c r="TRO23" s="55"/>
      <c r="TRP23" s="55"/>
      <c r="TRQ23" s="55"/>
      <c r="TRR23" s="55"/>
      <c r="TRS23" s="55"/>
      <c r="TRT23" s="55"/>
      <c r="TRU23" s="55"/>
      <c r="TRV23" s="55"/>
      <c r="TRW23" s="55"/>
      <c r="TRX23" s="55"/>
      <c r="TRY23" s="55"/>
      <c r="TRZ23" s="55"/>
      <c r="TSA23" s="55"/>
      <c r="TSB23" s="55"/>
      <c r="TSC23" s="55"/>
      <c r="TSD23" s="55"/>
      <c r="TSE23" s="55"/>
      <c r="TSF23" s="55"/>
      <c r="TSG23" s="55"/>
      <c r="TSH23" s="55"/>
      <c r="TSI23" s="55"/>
      <c r="TSJ23" s="55"/>
      <c r="TSK23" s="55"/>
      <c r="TSL23" s="55"/>
      <c r="TSM23" s="55"/>
      <c r="TSN23" s="55"/>
      <c r="TSO23" s="55"/>
      <c r="TSP23" s="55"/>
      <c r="TSQ23" s="55"/>
      <c r="TSR23" s="55"/>
      <c r="TSS23" s="55"/>
      <c r="TST23" s="55"/>
      <c r="TSU23" s="55"/>
      <c r="TSV23" s="55"/>
      <c r="TSW23" s="55"/>
      <c r="TSX23" s="55"/>
      <c r="TSY23" s="55"/>
      <c r="TSZ23" s="55"/>
      <c r="TTA23" s="55"/>
      <c r="TTB23" s="55"/>
      <c r="TTC23" s="55"/>
      <c r="TTD23" s="55"/>
      <c r="TTE23" s="55"/>
      <c r="TTF23" s="55"/>
      <c r="TTG23" s="55"/>
      <c r="TTH23" s="55"/>
      <c r="TTI23" s="55"/>
      <c r="TTJ23" s="55"/>
      <c r="TTK23" s="55"/>
      <c r="TTL23" s="55"/>
      <c r="TTM23" s="55"/>
      <c r="TTN23" s="55"/>
      <c r="TTO23" s="55"/>
      <c r="TTP23" s="55"/>
      <c r="TTQ23" s="55"/>
      <c r="TTR23" s="55"/>
      <c r="TTS23" s="55"/>
      <c r="TTT23" s="55"/>
      <c r="TTU23" s="55"/>
      <c r="TTV23" s="55"/>
      <c r="TTW23" s="55"/>
      <c r="TTX23" s="55"/>
      <c r="TTY23" s="55"/>
      <c r="TTZ23" s="55"/>
      <c r="TUA23" s="55"/>
      <c r="TUB23" s="55"/>
      <c r="TUC23" s="55"/>
      <c r="TUD23" s="55"/>
      <c r="TUE23" s="55"/>
      <c r="TUF23" s="55"/>
      <c r="TUG23" s="55"/>
      <c r="TUH23" s="55"/>
      <c r="TUI23" s="55"/>
      <c r="TUJ23" s="55"/>
      <c r="TUK23" s="55"/>
      <c r="TUL23" s="55"/>
      <c r="TUM23" s="55"/>
      <c r="TUN23" s="55"/>
      <c r="TUO23" s="55"/>
      <c r="TUP23" s="55"/>
      <c r="TUQ23" s="55"/>
      <c r="TUR23" s="55"/>
      <c r="TUS23" s="55"/>
      <c r="TUT23" s="55"/>
      <c r="TUU23" s="55"/>
      <c r="TUV23" s="55"/>
      <c r="TUW23" s="55"/>
      <c r="TUX23" s="55"/>
      <c r="TUY23" s="55"/>
      <c r="TUZ23" s="55"/>
      <c r="TVA23" s="55"/>
      <c r="TVB23" s="55"/>
      <c r="TVC23" s="55"/>
      <c r="TVD23" s="55"/>
      <c r="TVE23" s="55"/>
      <c r="TVF23" s="55"/>
      <c r="TVG23" s="55"/>
      <c r="TVH23" s="55"/>
      <c r="TVI23" s="55"/>
      <c r="TVJ23" s="55"/>
      <c r="TVK23" s="55"/>
      <c r="TVL23" s="55"/>
      <c r="TVM23" s="55"/>
      <c r="TVN23" s="55"/>
      <c r="TVO23" s="55"/>
      <c r="TVP23" s="55"/>
      <c r="TVQ23" s="55"/>
      <c r="TVR23" s="55"/>
      <c r="TVS23" s="55"/>
      <c r="TVT23" s="55"/>
      <c r="TVU23" s="55"/>
      <c r="TVV23" s="55"/>
      <c r="TVW23" s="55"/>
      <c r="TVX23" s="55"/>
      <c r="TVY23" s="55"/>
      <c r="TVZ23" s="55"/>
      <c r="TWA23" s="55"/>
      <c r="TWB23" s="55"/>
      <c r="TWC23" s="55"/>
      <c r="TWD23" s="55"/>
      <c r="TWE23" s="55"/>
      <c r="TWF23" s="55"/>
      <c r="TWG23" s="55"/>
      <c r="TWH23" s="55"/>
      <c r="TWI23" s="55"/>
      <c r="TWJ23" s="55"/>
      <c r="TWK23" s="55"/>
      <c r="TWL23" s="55"/>
      <c r="TWM23" s="55"/>
      <c r="TWN23" s="55"/>
      <c r="TWO23" s="55"/>
      <c r="TWP23" s="55"/>
      <c r="TWQ23" s="55"/>
      <c r="TWR23" s="55"/>
      <c r="TWS23" s="55"/>
      <c r="TWT23" s="55"/>
      <c r="TWU23" s="55"/>
      <c r="TWV23" s="55"/>
      <c r="TWW23" s="55"/>
      <c r="TWX23" s="55"/>
      <c r="TWY23" s="55"/>
      <c r="TWZ23" s="55"/>
      <c r="TXA23" s="55"/>
      <c r="TXB23" s="55"/>
      <c r="TXC23" s="55"/>
      <c r="TXD23" s="55"/>
      <c r="TXE23" s="55"/>
      <c r="TXF23" s="55"/>
      <c r="TXG23" s="55"/>
      <c r="TXH23" s="55"/>
      <c r="TXI23" s="55"/>
      <c r="TXJ23" s="55"/>
      <c r="TXK23" s="55"/>
      <c r="TXL23" s="55"/>
      <c r="TXM23" s="55"/>
      <c r="TXN23" s="55"/>
      <c r="TXO23" s="55"/>
      <c r="TXP23" s="55"/>
      <c r="TXQ23" s="55"/>
      <c r="TXR23" s="55"/>
      <c r="TXS23" s="55"/>
      <c r="TXT23" s="55"/>
      <c r="TXU23" s="55"/>
      <c r="TXV23" s="55"/>
      <c r="TXW23" s="55"/>
      <c r="TXX23" s="55"/>
      <c r="TXY23" s="55"/>
      <c r="TXZ23" s="55"/>
      <c r="TYA23" s="55"/>
      <c r="TYB23" s="55"/>
      <c r="TYC23" s="55"/>
      <c r="TYD23" s="55"/>
      <c r="TYE23" s="55"/>
      <c r="TYF23" s="55"/>
      <c r="TYG23" s="55"/>
      <c r="TYH23" s="55"/>
      <c r="TYI23" s="55"/>
      <c r="TYJ23" s="55"/>
      <c r="TYK23" s="55"/>
      <c r="TYL23" s="55"/>
      <c r="TYM23" s="55"/>
      <c r="TYN23" s="55"/>
      <c r="TYO23" s="55"/>
      <c r="TYP23" s="55"/>
      <c r="TYQ23" s="55"/>
      <c r="TYR23" s="55"/>
      <c r="TYS23" s="55"/>
      <c r="TYT23" s="55"/>
      <c r="TYU23" s="55"/>
      <c r="TYV23" s="55"/>
      <c r="TYW23" s="55"/>
      <c r="TYX23" s="55"/>
      <c r="TYY23" s="55"/>
      <c r="TYZ23" s="55"/>
      <c r="TZA23" s="55"/>
      <c r="TZB23" s="55"/>
      <c r="TZC23" s="55"/>
      <c r="TZD23" s="55"/>
      <c r="TZE23" s="55"/>
      <c r="TZF23" s="55"/>
      <c r="TZG23" s="55"/>
      <c r="TZH23" s="55"/>
      <c r="TZI23" s="55"/>
      <c r="TZJ23" s="55"/>
      <c r="TZK23" s="55"/>
      <c r="TZL23" s="55"/>
      <c r="TZM23" s="55"/>
      <c r="TZN23" s="55"/>
      <c r="TZO23" s="55"/>
      <c r="TZP23" s="55"/>
      <c r="TZQ23" s="55"/>
      <c r="TZR23" s="55"/>
      <c r="TZS23" s="55"/>
      <c r="TZT23" s="55"/>
      <c r="TZU23" s="55"/>
      <c r="TZV23" s="55"/>
      <c r="TZW23" s="55"/>
      <c r="TZX23" s="55"/>
      <c r="TZY23" s="55"/>
      <c r="TZZ23" s="55"/>
      <c r="UAA23" s="55"/>
      <c r="UAB23" s="55"/>
      <c r="UAC23" s="55"/>
      <c r="UAD23" s="55"/>
      <c r="UAE23" s="55"/>
      <c r="UAF23" s="55"/>
      <c r="UAG23" s="55"/>
      <c r="UAH23" s="55"/>
      <c r="UAI23" s="55"/>
      <c r="UAJ23" s="55"/>
      <c r="UAK23" s="55"/>
      <c r="UAL23" s="55"/>
      <c r="UAM23" s="55"/>
      <c r="UAN23" s="55"/>
      <c r="UAO23" s="55"/>
      <c r="UAP23" s="55"/>
      <c r="UAQ23" s="55"/>
      <c r="UAR23" s="55"/>
      <c r="UAS23" s="55"/>
      <c r="UAT23" s="55"/>
      <c r="UAU23" s="55"/>
      <c r="UAV23" s="55"/>
      <c r="UAW23" s="55"/>
      <c r="UAX23" s="55"/>
      <c r="UAY23" s="55"/>
      <c r="UAZ23" s="55"/>
      <c r="UBA23" s="55"/>
      <c r="UBB23" s="55"/>
      <c r="UBC23" s="55"/>
      <c r="UBD23" s="55"/>
      <c r="UBE23" s="55"/>
      <c r="UBF23" s="55"/>
      <c r="UBG23" s="55"/>
      <c r="UBH23" s="55"/>
      <c r="UBI23" s="55"/>
      <c r="UBJ23" s="55"/>
      <c r="UBK23" s="55"/>
      <c r="UBL23" s="55"/>
      <c r="UBM23" s="55"/>
      <c r="UBN23" s="55"/>
      <c r="UBO23" s="55"/>
      <c r="UBP23" s="55"/>
      <c r="UBQ23" s="55"/>
      <c r="UBR23" s="55"/>
      <c r="UBS23" s="55"/>
      <c r="UBT23" s="55"/>
      <c r="UBU23" s="55"/>
      <c r="UBV23" s="55"/>
      <c r="UBW23" s="55"/>
      <c r="UBX23" s="55"/>
      <c r="UBY23" s="55"/>
      <c r="UBZ23" s="55"/>
      <c r="UCA23" s="55"/>
      <c r="UCB23" s="55"/>
      <c r="UCC23" s="55"/>
      <c r="UCD23" s="55"/>
      <c r="UCE23" s="55"/>
      <c r="UCF23" s="55"/>
      <c r="UCG23" s="55"/>
      <c r="UCH23" s="55"/>
      <c r="UCI23" s="55"/>
      <c r="UCJ23" s="55"/>
      <c r="UCK23" s="55"/>
      <c r="UCL23" s="55"/>
      <c r="UCM23" s="55"/>
      <c r="UCN23" s="55"/>
      <c r="UCO23" s="55"/>
      <c r="UCP23" s="55"/>
      <c r="UCQ23" s="55"/>
      <c r="UCR23" s="55"/>
      <c r="UCS23" s="55"/>
      <c r="UCT23" s="55"/>
      <c r="UCU23" s="55"/>
      <c r="UCV23" s="55"/>
      <c r="UCW23" s="55"/>
      <c r="UCX23" s="55"/>
      <c r="UCY23" s="55"/>
      <c r="UCZ23" s="55"/>
      <c r="UDA23" s="55"/>
      <c r="UDB23" s="55"/>
      <c r="UDC23" s="55"/>
      <c r="UDD23" s="55"/>
      <c r="UDE23" s="55"/>
      <c r="UDF23" s="55"/>
      <c r="UDG23" s="55"/>
      <c r="UDH23" s="55"/>
      <c r="UDI23" s="55"/>
      <c r="UDJ23" s="55"/>
      <c r="UDK23" s="55"/>
      <c r="UDL23" s="55"/>
      <c r="UDM23" s="55"/>
      <c r="UDN23" s="55"/>
      <c r="UDO23" s="55"/>
      <c r="UDP23" s="55"/>
      <c r="UDQ23" s="55"/>
      <c r="UDR23" s="55"/>
      <c r="UDS23" s="55"/>
      <c r="UDT23" s="55"/>
      <c r="UDU23" s="55"/>
      <c r="UDV23" s="55"/>
      <c r="UDW23" s="55"/>
      <c r="UDX23" s="55"/>
      <c r="UDY23" s="55"/>
      <c r="UDZ23" s="55"/>
      <c r="UEA23" s="55"/>
      <c r="UEB23" s="55"/>
      <c r="UEC23" s="55"/>
      <c r="UED23" s="55"/>
      <c r="UEE23" s="55"/>
      <c r="UEF23" s="55"/>
      <c r="UEG23" s="55"/>
      <c r="UEH23" s="55"/>
      <c r="UEI23" s="55"/>
      <c r="UEJ23" s="55"/>
      <c r="UEK23" s="55"/>
      <c r="UEL23" s="55"/>
      <c r="UEM23" s="55"/>
      <c r="UEN23" s="55"/>
      <c r="UEO23" s="55"/>
      <c r="UEP23" s="55"/>
      <c r="UEQ23" s="55"/>
      <c r="UER23" s="55"/>
      <c r="UES23" s="55"/>
      <c r="UET23" s="55"/>
      <c r="UEU23" s="55"/>
      <c r="UEV23" s="55"/>
      <c r="UEW23" s="55"/>
      <c r="UEX23" s="55"/>
      <c r="UEY23" s="55"/>
      <c r="UEZ23" s="55"/>
      <c r="UFA23" s="55"/>
      <c r="UFB23" s="55"/>
      <c r="UFC23" s="55"/>
      <c r="UFD23" s="55"/>
      <c r="UFE23" s="55"/>
      <c r="UFF23" s="55"/>
      <c r="UFG23" s="55"/>
      <c r="UFH23" s="55"/>
      <c r="UFI23" s="55"/>
      <c r="UFJ23" s="55"/>
      <c r="UFK23" s="55"/>
      <c r="UFL23" s="55"/>
      <c r="UFM23" s="55"/>
      <c r="UFN23" s="55"/>
      <c r="UFO23" s="55"/>
      <c r="UFP23" s="55"/>
      <c r="UFQ23" s="55"/>
      <c r="UFR23" s="55"/>
      <c r="UFS23" s="55"/>
      <c r="UFT23" s="55"/>
      <c r="UFU23" s="55"/>
      <c r="UFV23" s="55"/>
      <c r="UFW23" s="55"/>
      <c r="UFX23" s="55"/>
      <c r="UFY23" s="55"/>
      <c r="UFZ23" s="55"/>
      <c r="UGA23" s="55"/>
      <c r="UGB23" s="55"/>
      <c r="UGC23" s="55"/>
      <c r="UGD23" s="55"/>
      <c r="UGE23" s="55"/>
      <c r="UGF23" s="55"/>
      <c r="UGG23" s="55"/>
      <c r="UGH23" s="55"/>
      <c r="UGI23" s="55"/>
      <c r="UGJ23" s="55"/>
      <c r="UGK23" s="55"/>
      <c r="UGL23" s="55"/>
      <c r="UGM23" s="55"/>
      <c r="UGN23" s="55"/>
      <c r="UGO23" s="55"/>
      <c r="UGP23" s="55"/>
      <c r="UGQ23" s="55"/>
      <c r="UGR23" s="55"/>
      <c r="UGS23" s="55"/>
      <c r="UGT23" s="55"/>
      <c r="UGU23" s="55"/>
      <c r="UGV23" s="55"/>
      <c r="UGW23" s="55"/>
      <c r="UGX23" s="55"/>
      <c r="UGY23" s="55"/>
      <c r="UGZ23" s="55"/>
      <c r="UHA23" s="55"/>
      <c r="UHB23" s="55"/>
      <c r="UHC23" s="55"/>
      <c r="UHD23" s="55"/>
      <c r="UHE23" s="55"/>
      <c r="UHF23" s="55"/>
      <c r="UHG23" s="55"/>
      <c r="UHH23" s="55"/>
      <c r="UHI23" s="55"/>
      <c r="UHJ23" s="55"/>
      <c r="UHK23" s="55"/>
      <c r="UHL23" s="55"/>
      <c r="UHM23" s="55"/>
      <c r="UHN23" s="55"/>
      <c r="UHO23" s="55"/>
      <c r="UHP23" s="55"/>
      <c r="UHQ23" s="55"/>
      <c r="UHR23" s="55"/>
      <c r="UHS23" s="55"/>
      <c r="UHT23" s="55"/>
      <c r="UHU23" s="55"/>
      <c r="UHV23" s="55"/>
      <c r="UHW23" s="55"/>
      <c r="UHX23" s="55"/>
      <c r="UHY23" s="55"/>
      <c r="UHZ23" s="55"/>
      <c r="UIA23" s="55"/>
      <c r="UIB23" s="55"/>
      <c r="UIC23" s="55"/>
      <c r="UID23" s="55"/>
      <c r="UIE23" s="55"/>
      <c r="UIF23" s="55"/>
      <c r="UIG23" s="55"/>
      <c r="UIH23" s="55"/>
      <c r="UII23" s="55"/>
      <c r="UIJ23" s="55"/>
      <c r="UIK23" s="55"/>
      <c r="UIL23" s="55"/>
      <c r="UIM23" s="55"/>
      <c r="UIN23" s="55"/>
      <c r="UIO23" s="55"/>
      <c r="UIP23" s="55"/>
      <c r="UIQ23" s="55"/>
      <c r="UIR23" s="55"/>
      <c r="UIS23" s="55"/>
      <c r="UIT23" s="55"/>
      <c r="UIU23" s="55"/>
      <c r="UIV23" s="55"/>
      <c r="UIW23" s="55"/>
      <c r="UIX23" s="55"/>
      <c r="UIY23" s="55"/>
      <c r="UIZ23" s="55"/>
      <c r="UJA23" s="55"/>
      <c r="UJB23" s="55"/>
      <c r="UJC23" s="55"/>
      <c r="UJD23" s="55"/>
      <c r="UJE23" s="55"/>
      <c r="UJF23" s="55"/>
      <c r="UJG23" s="55"/>
      <c r="UJH23" s="55"/>
      <c r="UJI23" s="55"/>
      <c r="UJJ23" s="55"/>
      <c r="UJK23" s="55"/>
      <c r="UJL23" s="55"/>
      <c r="UJM23" s="55"/>
      <c r="UJN23" s="55"/>
      <c r="UJO23" s="55"/>
      <c r="UJP23" s="55"/>
      <c r="UJQ23" s="55"/>
      <c r="UJR23" s="55"/>
      <c r="UJS23" s="55"/>
      <c r="UJT23" s="55"/>
      <c r="UJU23" s="55"/>
      <c r="UJV23" s="55"/>
      <c r="UJW23" s="55"/>
      <c r="UJX23" s="55"/>
      <c r="UJY23" s="55"/>
      <c r="UJZ23" s="55"/>
      <c r="UKA23" s="55"/>
      <c r="UKB23" s="55"/>
      <c r="UKC23" s="55"/>
      <c r="UKD23" s="55"/>
      <c r="UKE23" s="55"/>
      <c r="UKF23" s="55"/>
      <c r="UKG23" s="55"/>
      <c r="UKH23" s="55"/>
      <c r="UKI23" s="55"/>
      <c r="UKJ23" s="55"/>
      <c r="UKK23" s="55"/>
      <c r="UKL23" s="55"/>
      <c r="UKM23" s="55"/>
      <c r="UKN23" s="55"/>
      <c r="UKO23" s="55"/>
      <c r="UKP23" s="55"/>
      <c r="UKQ23" s="55"/>
      <c r="UKR23" s="55"/>
      <c r="UKS23" s="55"/>
      <c r="UKT23" s="55"/>
      <c r="UKU23" s="55"/>
      <c r="UKV23" s="55"/>
      <c r="UKW23" s="55"/>
      <c r="UKX23" s="55"/>
      <c r="UKY23" s="55"/>
      <c r="UKZ23" s="55"/>
      <c r="ULA23" s="55"/>
      <c r="ULB23" s="55"/>
      <c r="ULC23" s="55"/>
      <c r="ULD23" s="55"/>
      <c r="ULE23" s="55"/>
      <c r="ULF23" s="55"/>
      <c r="ULG23" s="55"/>
      <c r="ULH23" s="55"/>
      <c r="ULI23" s="55"/>
      <c r="ULJ23" s="55"/>
      <c r="ULK23" s="55"/>
      <c r="ULL23" s="55"/>
      <c r="ULM23" s="55"/>
      <c r="ULN23" s="55"/>
      <c r="ULO23" s="55"/>
      <c r="ULP23" s="55"/>
      <c r="ULQ23" s="55"/>
      <c r="ULR23" s="55"/>
      <c r="ULS23" s="55"/>
      <c r="ULT23" s="55"/>
      <c r="ULU23" s="55"/>
      <c r="ULV23" s="55"/>
      <c r="ULW23" s="55"/>
      <c r="ULX23" s="55"/>
      <c r="ULY23" s="55"/>
      <c r="ULZ23" s="55"/>
      <c r="UMA23" s="55"/>
      <c r="UMB23" s="55"/>
      <c r="UMC23" s="55"/>
      <c r="UMD23" s="55"/>
      <c r="UME23" s="55"/>
      <c r="UMF23" s="55"/>
      <c r="UMG23" s="55"/>
      <c r="UMH23" s="55"/>
      <c r="UMI23" s="55"/>
      <c r="UMJ23" s="55"/>
      <c r="UMK23" s="55"/>
      <c r="UML23" s="55"/>
      <c r="UMM23" s="55"/>
      <c r="UMN23" s="55"/>
      <c r="UMO23" s="55"/>
      <c r="UMP23" s="55"/>
      <c r="UMQ23" s="55"/>
      <c r="UMR23" s="55"/>
      <c r="UMS23" s="55"/>
      <c r="UMT23" s="55"/>
      <c r="UMU23" s="55"/>
      <c r="UMV23" s="55"/>
      <c r="UMW23" s="55"/>
      <c r="UMX23" s="55"/>
      <c r="UMY23" s="55"/>
      <c r="UMZ23" s="55"/>
      <c r="UNA23" s="55"/>
      <c r="UNB23" s="55"/>
      <c r="UNC23" s="55"/>
      <c r="UND23" s="55"/>
      <c r="UNE23" s="55"/>
      <c r="UNF23" s="55"/>
      <c r="UNG23" s="55"/>
      <c r="UNH23" s="55"/>
      <c r="UNI23" s="55"/>
      <c r="UNJ23" s="55"/>
      <c r="UNK23" s="55"/>
      <c r="UNL23" s="55"/>
      <c r="UNM23" s="55"/>
      <c r="UNN23" s="55"/>
      <c r="UNO23" s="55"/>
      <c r="UNP23" s="55"/>
      <c r="UNQ23" s="55"/>
      <c r="UNR23" s="55"/>
      <c r="UNS23" s="55"/>
      <c r="UNT23" s="55"/>
      <c r="UNU23" s="55"/>
      <c r="UNV23" s="55"/>
      <c r="UNW23" s="55"/>
      <c r="UNX23" s="55"/>
      <c r="UNY23" s="55"/>
      <c r="UNZ23" s="55"/>
      <c r="UOA23" s="55"/>
      <c r="UOB23" s="55"/>
      <c r="UOC23" s="55"/>
      <c r="UOD23" s="55"/>
      <c r="UOE23" s="55"/>
      <c r="UOF23" s="55"/>
      <c r="UOG23" s="55"/>
      <c r="UOH23" s="55"/>
      <c r="UOI23" s="55"/>
      <c r="UOJ23" s="55"/>
      <c r="UOK23" s="55"/>
      <c r="UOL23" s="55"/>
      <c r="UOM23" s="55"/>
      <c r="UON23" s="55"/>
      <c r="UOO23" s="55"/>
      <c r="UOP23" s="55"/>
      <c r="UOQ23" s="55"/>
      <c r="UOR23" s="55"/>
      <c r="UOS23" s="55"/>
      <c r="UOT23" s="55"/>
      <c r="UOU23" s="55"/>
      <c r="UOV23" s="55"/>
      <c r="UOW23" s="55"/>
      <c r="UOX23" s="55"/>
      <c r="UOY23" s="55"/>
      <c r="UOZ23" s="55"/>
      <c r="UPA23" s="55"/>
      <c r="UPB23" s="55"/>
      <c r="UPC23" s="55"/>
      <c r="UPD23" s="55"/>
      <c r="UPE23" s="55"/>
      <c r="UPF23" s="55"/>
      <c r="UPG23" s="55"/>
      <c r="UPH23" s="55"/>
      <c r="UPI23" s="55"/>
      <c r="UPJ23" s="55"/>
      <c r="UPK23" s="55"/>
      <c r="UPL23" s="55"/>
      <c r="UPM23" s="55"/>
      <c r="UPN23" s="55"/>
      <c r="UPO23" s="55"/>
      <c r="UPP23" s="55"/>
      <c r="UPQ23" s="55"/>
      <c r="UPR23" s="55"/>
      <c r="UPS23" s="55"/>
      <c r="UPT23" s="55"/>
      <c r="UPU23" s="55"/>
      <c r="UPV23" s="55"/>
      <c r="UPW23" s="55"/>
      <c r="UPX23" s="55"/>
      <c r="UPY23" s="55"/>
      <c r="UPZ23" s="55"/>
      <c r="UQA23" s="55"/>
      <c r="UQB23" s="55"/>
      <c r="UQC23" s="55"/>
      <c r="UQD23" s="55"/>
      <c r="UQE23" s="55"/>
      <c r="UQF23" s="55"/>
      <c r="UQG23" s="55"/>
      <c r="UQH23" s="55"/>
      <c r="UQI23" s="55"/>
      <c r="UQJ23" s="55"/>
      <c r="UQK23" s="55"/>
      <c r="UQL23" s="55"/>
      <c r="UQM23" s="55"/>
      <c r="UQN23" s="55"/>
      <c r="UQO23" s="55"/>
      <c r="UQP23" s="55"/>
      <c r="UQQ23" s="55"/>
      <c r="UQR23" s="55"/>
      <c r="UQS23" s="55"/>
      <c r="UQT23" s="55"/>
      <c r="UQU23" s="55"/>
      <c r="UQV23" s="55"/>
      <c r="UQW23" s="55"/>
      <c r="UQX23" s="55"/>
      <c r="UQY23" s="55"/>
      <c r="UQZ23" s="55"/>
      <c r="URA23" s="55"/>
      <c r="URB23" s="55"/>
      <c r="URC23" s="55"/>
      <c r="URD23" s="55"/>
      <c r="URE23" s="55"/>
      <c r="URF23" s="55"/>
      <c r="URG23" s="55"/>
      <c r="URH23" s="55"/>
      <c r="URI23" s="55"/>
      <c r="URJ23" s="55"/>
      <c r="URK23" s="55"/>
      <c r="URL23" s="55"/>
      <c r="URM23" s="55"/>
      <c r="URN23" s="55"/>
      <c r="URO23" s="55"/>
      <c r="URP23" s="55"/>
      <c r="URQ23" s="55"/>
      <c r="URR23" s="55"/>
      <c r="URS23" s="55"/>
      <c r="URT23" s="55"/>
      <c r="URU23" s="55"/>
      <c r="URV23" s="55"/>
      <c r="URW23" s="55"/>
      <c r="URX23" s="55"/>
      <c r="URY23" s="55"/>
      <c r="URZ23" s="55"/>
      <c r="USA23" s="55"/>
      <c r="USB23" s="55"/>
      <c r="USC23" s="55"/>
      <c r="USD23" s="55"/>
      <c r="USE23" s="55"/>
      <c r="USF23" s="55"/>
      <c r="USG23" s="55"/>
      <c r="USH23" s="55"/>
      <c r="USI23" s="55"/>
      <c r="USJ23" s="55"/>
      <c r="USK23" s="55"/>
      <c r="USL23" s="55"/>
      <c r="USM23" s="55"/>
      <c r="USN23" s="55"/>
      <c r="USO23" s="55"/>
      <c r="USP23" s="55"/>
      <c r="USQ23" s="55"/>
      <c r="USR23" s="55"/>
      <c r="USS23" s="55"/>
      <c r="UST23" s="55"/>
      <c r="USU23" s="55"/>
      <c r="USV23" s="55"/>
      <c r="USW23" s="55"/>
      <c r="USX23" s="55"/>
      <c r="USY23" s="55"/>
      <c r="USZ23" s="55"/>
      <c r="UTA23" s="55"/>
      <c r="UTB23" s="55"/>
      <c r="UTC23" s="55"/>
      <c r="UTD23" s="55"/>
      <c r="UTE23" s="55"/>
      <c r="UTF23" s="55"/>
      <c r="UTG23" s="55"/>
      <c r="UTH23" s="55"/>
      <c r="UTI23" s="55"/>
      <c r="UTJ23" s="55"/>
      <c r="UTK23" s="55"/>
      <c r="UTL23" s="55"/>
      <c r="UTM23" s="55"/>
      <c r="UTN23" s="55"/>
      <c r="UTO23" s="55"/>
      <c r="UTP23" s="55"/>
      <c r="UTQ23" s="55"/>
      <c r="UTR23" s="55"/>
      <c r="UTS23" s="55"/>
      <c r="UTT23" s="55"/>
      <c r="UTU23" s="55"/>
      <c r="UTV23" s="55"/>
      <c r="UTW23" s="55"/>
      <c r="UTX23" s="55"/>
      <c r="UTY23" s="55"/>
      <c r="UTZ23" s="55"/>
      <c r="UUA23" s="55"/>
      <c r="UUB23" s="55"/>
      <c r="UUC23" s="55"/>
      <c r="UUD23" s="55"/>
      <c r="UUE23" s="55"/>
      <c r="UUF23" s="55"/>
      <c r="UUG23" s="55"/>
      <c r="UUH23" s="55"/>
      <c r="UUI23" s="55"/>
      <c r="UUJ23" s="55"/>
      <c r="UUK23" s="55"/>
      <c r="UUL23" s="55"/>
      <c r="UUM23" s="55"/>
      <c r="UUN23" s="55"/>
      <c r="UUO23" s="55"/>
      <c r="UUP23" s="55"/>
      <c r="UUQ23" s="55"/>
      <c r="UUR23" s="55"/>
      <c r="UUS23" s="55"/>
      <c r="UUT23" s="55"/>
      <c r="UUU23" s="55"/>
      <c r="UUV23" s="55"/>
      <c r="UUW23" s="55"/>
      <c r="UUX23" s="55"/>
      <c r="UUY23" s="55"/>
      <c r="UUZ23" s="55"/>
      <c r="UVA23" s="55"/>
      <c r="UVB23" s="55"/>
      <c r="UVC23" s="55"/>
      <c r="UVD23" s="55"/>
      <c r="UVE23" s="55"/>
      <c r="UVF23" s="55"/>
      <c r="UVG23" s="55"/>
      <c r="UVH23" s="55"/>
      <c r="UVI23" s="55"/>
      <c r="UVJ23" s="55"/>
      <c r="UVK23" s="55"/>
      <c r="UVL23" s="55"/>
      <c r="UVM23" s="55"/>
      <c r="UVN23" s="55"/>
      <c r="UVO23" s="55"/>
      <c r="UVP23" s="55"/>
      <c r="UVQ23" s="55"/>
      <c r="UVR23" s="55"/>
      <c r="UVS23" s="55"/>
      <c r="UVT23" s="55"/>
      <c r="UVU23" s="55"/>
      <c r="UVV23" s="55"/>
      <c r="UVW23" s="55"/>
      <c r="UVX23" s="55"/>
      <c r="UVY23" s="55"/>
      <c r="UVZ23" s="55"/>
      <c r="UWA23" s="55"/>
      <c r="UWB23" s="55"/>
      <c r="UWC23" s="55"/>
      <c r="UWD23" s="55"/>
      <c r="UWE23" s="55"/>
      <c r="UWF23" s="55"/>
      <c r="UWG23" s="55"/>
      <c r="UWH23" s="55"/>
      <c r="UWI23" s="55"/>
      <c r="UWJ23" s="55"/>
      <c r="UWK23" s="55"/>
      <c r="UWL23" s="55"/>
      <c r="UWM23" s="55"/>
      <c r="UWN23" s="55"/>
      <c r="UWO23" s="55"/>
      <c r="UWP23" s="55"/>
      <c r="UWQ23" s="55"/>
      <c r="UWR23" s="55"/>
      <c r="UWS23" s="55"/>
      <c r="UWT23" s="55"/>
      <c r="UWU23" s="55"/>
      <c r="UWV23" s="55"/>
      <c r="UWW23" s="55"/>
      <c r="UWX23" s="55"/>
      <c r="UWY23" s="55"/>
      <c r="UWZ23" s="55"/>
      <c r="UXA23" s="55"/>
      <c r="UXB23" s="55"/>
      <c r="UXC23" s="55"/>
      <c r="UXD23" s="55"/>
      <c r="UXE23" s="55"/>
      <c r="UXF23" s="55"/>
      <c r="UXG23" s="55"/>
      <c r="UXH23" s="55"/>
      <c r="UXI23" s="55"/>
      <c r="UXJ23" s="55"/>
      <c r="UXK23" s="55"/>
      <c r="UXL23" s="55"/>
      <c r="UXM23" s="55"/>
      <c r="UXN23" s="55"/>
      <c r="UXO23" s="55"/>
      <c r="UXP23" s="55"/>
      <c r="UXQ23" s="55"/>
      <c r="UXR23" s="55"/>
      <c r="UXS23" s="55"/>
      <c r="UXT23" s="55"/>
      <c r="UXU23" s="55"/>
      <c r="UXV23" s="55"/>
      <c r="UXW23" s="55"/>
      <c r="UXX23" s="55"/>
      <c r="UXY23" s="55"/>
      <c r="UXZ23" s="55"/>
      <c r="UYA23" s="55"/>
      <c r="UYB23" s="55"/>
      <c r="UYC23" s="55"/>
      <c r="UYD23" s="55"/>
      <c r="UYE23" s="55"/>
      <c r="UYF23" s="55"/>
      <c r="UYG23" s="55"/>
      <c r="UYH23" s="55"/>
      <c r="UYI23" s="55"/>
      <c r="UYJ23" s="55"/>
      <c r="UYK23" s="55"/>
      <c r="UYL23" s="55"/>
      <c r="UYM23" s="55"/>
      <c r="UYN23" s="55"/>
      <c r="UYO23" s="55"/>
      <c r="UYP23" s="55"/>
      <c r="UYQ23" s="55"/>
      <c r="UYR23" s="55"/>
      <c r="UYS23" s="55"/>
      <c r="UYT23" s="55"/>
      <c r="UYU23" s="55"/>
      <c r="UYV23" s="55"/>
      <c r="UYW23" s="55"/>
      <c r="UYX23" s="55"/>
      <c r="UYY23" s="55"/>
      <c r="UYZ23" s="55"/>
      <c r="UZA23" s="55"/>
      <c r="UZB23" s="55"/>
      <c r="UZC23" s="55"/>
      <c r="UZD23" s="55"/>
      <c r="UZE23" s="55"/>
      <c r="UZF23" s="55"/>
      <c r="UZG23" s="55"/>
      <c r="UZH23" s="55"/>
      <c r="UZI23" s="55"/>
      <c r="UZJ23" s="55"/>
      <c r="UZK23" s="55"/>
      <c r="UZL23" s="55"/>
      <c r="UZM23" s="55"/>
      <c r="UZN23" s="55"/>
      <c r="UZO23" s="55"/>
      <c r="UZP23" s="55"/>
      <c r="UZQ23" s="55"/>
      <c r="UZR23" s="55"/>
      <c r="UZS23" s="55"/>
      <c r="UZT23" s="55"/>
      <c r="UZU23" s="55"/>
      <c r="UZV23" s="55"/>
      <c r="UZW23" s="55"/>
      <c r="UZX23" s="55"/>
      <c r="UZY23" s="55"/>
      <c r="UZZ23" s="55"/>
      <c r="VAA23" s="55"/>
      <c r="VAB23" s="55"/>
      <c r="VAC23" s="55"/>
      <c r="VAD23" s="55"/>
      <c r="VAE23" s="55"/>
      <c r="VAF23" s="55"/>
      <c r="VAG23" s="55"/>
      <c r="VAH23" s="55"/>
      <c r="VAI23" s="55"/>
      <c r="VAJ23" s="55"/>
      <c r="VAK23" s="55"/>
      <c r="VAL23" s="55"/>
      <c r="VAM23" s="55"/>
      <c r="VAN23" s="55"/>
      <c r="VAO23" s="55"/>
      <c r="VAP23" s="55"/>
      <c r="VAQ23" s="55"/>
      <c r="VAR23" s="55"/>
      <c r="VAS23" s="55"/>
      <c r="VAT23" s="55"/>
      <c r="VAU23" s="55"/>
      <c r="VAV23" s="55"/>
      <c r="VAW23" s="55"/>
      <c r="VAX23" s="55"/>
      <c r="VAY23" s="55"/>
      <c r="VAZ23" s="55"/>
      <c r="VBA23" s="55"/>
      <c r="VBB23" s="55"/>
      <c r="VBC23" s="55"/>
      <c r="VBD23" s="55"/>
      <c r="VBE23" s="55"/>
      <c r="VBF23" s="55"/>
      <c r="VBG23" s="55"/>
      <c r="VBH23" s="55"/>
      <c r="VBI23" s="55"/>
      <c r="VBJ23" s="55"/>
      <c r="VBK23" s="55"/>
      <c r="VBL23" s="55"/>
      <c r="VBM23" s="55"/>
      <c r="VBN23" s="55"/>
      <c r="VBO23" s="55"/>
      <c r="VBP23" s="55"/>
      <c r="VBQ23" s="55"/>
      <c r="VBR23" s="55"/>
      <c r="VBS23" s="55"/>
      <c r="VBT23" s="55"/>
      <c r="VBU23" s="55"/>
      <c r="VBV23" s="55"/>
      <c r="VBW23" s="55"/>
      <c r="VBX23" s="55"/>
      <c r="VBY23" s="55"/>
      <c r="VBZ23" s="55"/>
      <c r="VCA23" s="55"/>
      <c r="VCB23" s="55"/>
      <c r="VCC23" s="55"/>
      <c r="VCD23" s="55"/>
      <c r="VCE23" s="55"/>
      <c r="VCF23" s="55"/>
      <c r="VCG23" s="55"/>
      <c r="VCH23" s="55"/>
      <c r="VCI23" s="55"/>
      <c r="VCJ23" s="55"/>
      <c r="VCK23" s="55"/>
      <c r="VCL23" s="55"/>
      <c r="VCM23" s="55"/>
      <c r="VCN23" s="55"/>
      <c r="VCO23" s="55"/>
      <c r="VCP23" s="55"/>
      <c r="VCQ23" s="55"/>
      <c r="VCR23" s="55"/>
      <c r="VCS23" s="55"/>
      <c r="VCT23" s="55"/>
      <c r="VCU23" s="55"/>
      <c r="VCV23" s="55"/>
      <c r="VCW23" s="55"/>
      <c r="VCX23" s="55"/>
      <c r="VCY23" s="55"/>
      <c r="VCZ23" s="55"/>
      <c r="VDA23" s="55"/>
      <c r="VDB23" s="55"/>
      <c r="VDC23" s="55"/>
      <c r="VDD23" s="55"/>
      <c r="VDE23" s="55"/>
      <c r="VDF23" s="55"/>
      <c r="VDG23" s="55"/>
      <c r="VDH23" s="55"/>
      <c r="VDI23" s="55"/>
      <c r="VDJ23" s="55"/>
      <c r="VDK23" s="55"/>
      <c r="VDL23" s="55"/>
      <c r="VDM23" s="55"/>
      <c r="VDN23" s="55"/>
      <c r="VDO23" s="55"/>
      <c r="VDP23" s="55"/>
      <c r="VDQ23" s="55"/>
      <c r="VDR23" s="55"/>
      <c r="VDS23" s="55"/>
      <c r="VDT23" s="55"/>
      <c r="VDU23" s="55"/>
      <c r="VDV23" s="55"/>
      <c r="VDW23" s="55"/>
      <c r="VDX23" s="55"/>
      <c r="VDY23" s="55"/>
      <c r="VDZ23" s="55"/>
      <c r="VEA23" s="55"/>
      <c r="VEB23" s="55"/>
      <c r="VEC23" s="55"/>
      <c r="VED23" s="55"/>
      <c r="VEE23" s="55"/>
      <c r="VEF23" s="55"/>
      <c r="VEG23" s="55"/>
      <c r="VEH23" s="55"/>
      <c r="VEI23" s="55"/>
      <c r="VEJ23" s="55"/>
      <c r="VEK23" s="55"/>
      <c r="VEL23" s="55"/>
      <c r="VEM23" s="55"/>
      <c r="VEN23" s="55"/>
      <c r="VEO23" s="55"/>
      <c r="VEP23" s="55"/>
      <c r="VEQ23" s="55"/>
      <c r="VER23" s="55"/>
      <c r="VES23" s="55"/>
      <c r="VET23" s="55"/>
      <c r="VEU23" s="55"/>
      <c r="VEV23" s="55"/>
      <c r="VEW23" s="55"/>
      <c r="VEX23" s="55"/>
      <c r="VEY23" s="55"/>
      <c r="VEZ23" s="55"/>
      <c r="VFA23" s="55"/>
      <c r="VFB23" s="55"/>
      <c r="VFC23" s="55"/>
      <c r="VFD23" s="55"/>
      <c r="VFE23" s="55"/>
      <c r="VFF23" s="55"/>
      <c r="VFG23" s="55"/>
      <c r="VFH23" s="55"/>
      <c r="VFI23" s="55"/>
      <c r="VFJ23" s="55"/>
      <c r="VFK23" s="55"/>
      <c r="VFL23" s="55"/>
      <c r="VFM23" s="55"/>
      <c r="VFN23" s="55"/>
      <c r="VFO23" s="55"/>
      <c r="VFP23" s="55"/>
      <c r="VFQ23" s="55"/>
      <c r="VFR23" s="55"/>
      <c r="VFS23" s="55"/>
      <c r="VFT23" s="55"/>
      <c r="VFU23" s="55"/>
      <c r="VFV23" s="55"/>
      <c r="VFW23" s="55"/>
      <c r="VFX23" s="55"/>
      <c r="VFY23" s="55"/>
      <c r="VFZ23" s="55"/>
      <c r="VGA23" s="55"/>
      <c r="VGB23" s="55"/>
      <c r="VGC23" s="55"/>
      <c r="VGD23" s="55"/>
      <c r="VGE23" s="55"/>
      <c r="VGF23" s="55"/>
      <c r="VGG23" s="55"/>
      <c r="VGH23" s="55"/>
      <c r="VGI23" s="55"/>
      <c r="VGJ23" s="55"/>
      <c r="VGK23" s="55"/>
      <c r="VGL23" s="55"/>
      <c r="VGM23" s="55"/>
      <c r="VGN23" s="55"/>
      <c r="VGO23" s="55"/>
      <c r="VGP23" s="55"/>
      <c r="VGQ23" s="55"/>
      <c r="VGR23" s="55"/>
      <c r="VGS23" s="55"/>
      <c r="VGT23" s="55"/>
      <c r="VGU23" s="55"/>
      <c r="VGV23" s="55"/>
      <c r="VGW23" s="55"/>
      <c r="VGX23" s="55"/>
      <c r="VGY23" s="55"/>
      <c r="VGZ23" s="55"/>
      <c r="VHA23" s="55"/>
      <c r="VHB23" s="55"/>
      <c r="VHC23" s="55"/>
      <c r="VHD23" s="55"/>
      <c r="VHE23" s="55"/>
      <c r="VHF23" s="55"/>
      <c r="VHG23" s="55"/>
      <c r="VHH23" s="55"/>
      <c r="VHI23" s="55"/>
      <c r="VHJ23" s="55"/>
      <c r="VHK23" s="55"/>
      <c r="VHL23" s="55"/>
      <c r="VHM23" s="55"/>
      <c r="VHN23" s="55"/>
      <c r="VHO23" s="55"/>
      <c r="VHP23" s="55"/>
      <c r="VHQ23" s="55"/>
      <c r="VHR23" s="55"/>
      <c r="VHS23" s="55"/>
      <c r="VHT23" s="55"/>
      <c r="VHU23" s="55"/>
      <c r="VHV23" s="55"/>
      <c r="VHW23" s="55"/>
      <c r="VHX23" s="55"/>
      <c r="VHY23" s="55"/>
      <c r="VHZ23" s="55"/>
      <c r="VIA23" s="55"/>
      <c r="VIB23" s="55"/>
      <c r="VIC23" s="55"/>
      <c r="VID23" s="55"/>
      <c r="VIE23" s="55"/>
      <c r="VIF23" s="55"/>
      <c r="VIG23" s="55"/>
      <c r="VIH23" s="55"/>
      <c r="VII23" s="55"/>
      <c r="VIJ23" s="55"/>
      <c r="VIK23" s="55"/>
      <c r="VIL23" s="55"/>
      <c r="VIM23" s="55"/>
      <c r="VIN23" s="55"/>
      <c r="VIO23" s="55"/>
      <c r="VIP23" s="55"/>
      <c r="VIQ23" s="55"/>
      <c r="VIR23" s="55"/>
      <c r="VIS23" s="55"/>
      <c r="VIT23" s="55"/>
      <c r="VIU23" s="55"/>
      <c r="VIV23" s="55"/>
      <c r="VIW23" s="55"/>
      <c r="VIX23" s="55"/>
      <c r="VIY23" s="55"/>
      <c r="VIZ23" s="55"/>
      <c r="VJA23" s="55"/>
      <c r="VJB23" s="55"/>
      <c r="VJC23" s="55"/>
      <c r="VJD23" s="55"/>
      <c r="VJE23" s="55"/>
      <c r="VJF23" s="55"/>
      <c r="VJG23" s="55"/>
      <c r="VJH23" s="55"/>
      <c r="VJI23" s="55"/>
      <c r="VJJ23" s="55"/>
      <c r="VJK23" s="55"/>
      <c r="VJL23" s="55"/>
      <c r="VJM23" s="55"/>
      <c r="VJN23" s="55"/>
      <c r="VJO23" s="55"/>
      <c r="VJP23" s="55"/>
      <c r="VJQ23" s="55"/>
      <c r="VJR23" s="55"/>
      <c r="VJS23" s="55"/>
      <c r="VJT23" s="55"/>
      <c r="VJU23" s="55"/>
      <c r="VJV23" s="55"/>
      <c r="VJW23" s="55"/>
      <c r="VJX23" s="55"/>
      <c r="VJY23" s="55"/>
      <c r="VJZ23" s="55"/>
      <c r="VKA23" s="55"/>
      <c r="VKB23" s="55"/>
      <c r="VKC23" s="55"/>
      <c r="VKD23" s="55"/>
      <c r="VKE23" s="55"/>
      <c r="VKF23" s="55"/>
      <c r="VKG23" s="55"/>
      <c r="VKH23" s="55"/>
      <c r="VKI23" s="55"/>
      <c r="VKJ23" s="55"/>
      <c r="VKK23" s="55"/>
      <c r="VKL23" s="55"/>
      <c r="VKM23" s="55"/>
      <c r="VKN23" s="55"/>
      <c r="VKO23" s="55"/>
      <c r="VKP23" s="55"/>
      <c r="VKQ23" s="55"/>
      <c r="VKR23" s="55"/>
      <c r="VKS23" s="55"/>
      <c r="VKT23" s="55"/>
      <c r="VKU23" s="55"/>
      <c r="VKV23" s="55"/>
      <c r="VKW23" s="55"/>
      <c r="VKX23" s="55"/>
      <c r="VKY23" s="55"/>
      <c r="VKZ23" s="55"/>
      <c r="VLA23" s="55"/>
      <c r="VLB23" s="55"/>
      <c r="VLC23" s="55"/>
      <c r="VLD23" s="55"/>
      <c r="VLE23" s="55"/>
      <c r="VLF23" s="55"/>
      <c r="VLG23" s="55"/>
      <c r="VLH23" s="55"/>
      <c r="VLI23" s="55"/>
      <c r="VLJ23" s="55"/>
      <c r="VLK23" s="55"/>
      <c r="VLL23" s="55"/>
      <c r="VLM23" s="55"/>
      <c r="VLN23" s="55"/>
      <c r="VLO23" s="55"/>
      <c r="VLP23" s="55"/>
      <c r="VLQ23" s="55"/>
      <c r="VLR23" s="55"/>
      <c r="VLS23" s="55"/>
      <c r="VLT23" s="55"/>
      <c r="VLU23" s="55"/>
      <c r="VLV23" s="55"/>
      <c r="VLW23" s="55"/>
      <c r="VLX23" s="55"/>
      <c r="VLY23" s="55"/>
      <c r="VLZ23" s="55"/>
      <c r="VMA23" s="55"/>
      <c r="VMB23" s="55"/>
      <c r="VMC23" s="55"/>
      <c r="VMD23" s="55"/>
      <c r="VME23" s="55"/>
      <c r="VMF23" s="55"/>
      <c r="VMG23" s="55"/>
      <c r="VMH23" s="55"/>
      <c r="VMI23" s="55"/>
      <c r="VMJ23" s="55"/>
      <c r="VMK23" s="55"/>
      <c r="VML23" s="55"/>
      <c r="VMM23" s="55"/>
      <c r="VMN23" s="55"/>
      <c r="VMO23" s="55"/>
      <c r="VMP23" s="55"/>
      <c r="VMQ23" s="55"/>
      <c r="VMR23" s="55"/>
      <c r="VMS23" s="55"/>
      <c r="VMT23" s="55"/>
      <c r="VMU23" s="55"/>
      <c r="VMV23" s="55"/>
      <c r="VMW23" s="55"/>
      <c r="VMX23" s="55"/>
      <c r="VMY23" s="55"/>
      <c r="VMZ23" s="55"/>
      <c r="VNA23" s="55"/>
      <c r="VNB23" s="55"/>
      <c r="VNC23" s="55"/>
      <c r="VND23" s="55"/>
      <c r="VNE23" s="55"/>
      <c r="VNF23" s="55"/>
      <c r="VNG23" s="55"/>
      <c r="VNH23" s="55"/>
      <c r="VNI23" s="55"/>
      <c r="VNJ23" s="55"/>
      <c r="VNK23" s="55"/>
      <c r="VNL23" s="55"/>
      <c r="VNM23" s="55"/>
      <c r="VNN23" s="55"/>
      <c r="VNO23" s="55"/>
      <c r="VNP23" s="55"/>
      <c r="VNQ23" s="55"/>
      <c r="VNR23" s="55"/>
      <c r="VNS23" s="55"/>
      <c r="VNT23" s="55"/>
      <c r="VNU23" s="55"/>
      <c r="VNV23" s="55"/>
      <c r="VNW23" s="55"/>
      <c r="VNX23" s="55"/>
      <c r="VNY23" s="55"/>
      <c r="VNZ23" s="55"/>
      <c r="VOA23" s="55"/>
      <c r="VOB23" s="55"/>
      <c r="VOC23" s="55"/>
      <c r="VOD23" s="55"/>
      <c r="VOE23" s="55"/>
      <c r="VOF23" s="55"/>
      <c r="VOG23" s="55"/>
      <c r="VOH23" s="55"/>
      <c r="VOI23" s="55"/>
      <c r="VOJ23" s="55"/>
      <c r="VOK23" s="55"/>
      <c r="VOL23" s="55"/>
      <c r="VOM23" s="55"/>
      <c r="VON23" s="55"/>
      <c r="VOO23" s="55"/>
      <c r="VOP23" s="55"/>
      <c r="VOQ23" s="55"/>
      <c r="VOR23" s="55"/>
      <c r="VOS23" s="55"/>
      <c r="VOT23" s="55"/>
      <c r="VOU23" s="55"/>
      <c r="VOV23" s="55"/>
      <c r="VOW23" s="55"/>
      <c r="VOX23" s="55"/>
      <c r="VOY23" s="55"/>
      <c r="VOZ23" s="55"/>
      <c r="VPA23" s="55"/>
      <c r="VPB23" s="55"/>
      <c r="VPC23" s="55"/>
      <c r="VPD23" s="55"/>
      <c r="VPE23" s="55"/>
      <c r="VPF23" s="55"/>
      <c r="VPG23" s="55"/>
      <c r="VPH23" s="55"/>
      <c r="VPI23" s="55"/>
      <c r="VPJ23" s="55"/>
      <c r="VPK23" s="55"/>
      <c r="VPL23" s="55"/>
      <c r="VPM23" s="55"/>
      <c r="VPN23" s="55"/>
      <c r="VPO23" s="55"/>
      <c r="VPP23" s="55"/>
      <c r="VPQ23" s="55"/>
      <c r="VPR23" s="55"/>
      <c r="VPS23" s="55"/>
      <c r="VPT23" s="55"/>
      <c r="VPU23" s="55"/>
      <c r="VPV23" s="55"/>
      <c r="VPW23" s="55"/>
      <c r="VPX23" s="55"/>
      <c r="VPY23" s="55"/>
      <c r="VPZ23" s="55"/>
      <c r="VQA23" s="55"/>
      <c r="VQB23" s="55"/>
      <c r="VQC23" s="55"/>
      <c r="VQD23" s="55"/>
      <c r="VQE23" s="55"/>
      <c r="VQF23" s="55"/>
      <c r="VQG23" s="55"/>
      <c r="VQH23" s="55"/>
      <c r="VQI23" s="55"/>
      <c r="VQJ23" s="55"/>
      <c r="VQK23" s="55"/>
      <c r="VQL23" s="55"/>
      <c r="VQM23" s="55"/>
      <c r="VQN23" s="55"/>
      <c r="VQO23" s="55"/>
      <c r="VQP23" s="55"/>
      <c r="VQQ23" s="55"/>
      <c r="VQR23" s="55"/>
      <c r="VQS23" s="55"/>
      <c r="VQT23" s="55"/>
      <c r="VQU23" s="55"/>
      <c r="VQV23" s="55"/>
      <c r="VQW23" s="55"/>
      <c r="VQX23" s="55"/>
      <c r="VQY23" s="55"/>
      <c r="VQZ23" s="55"/>
      <c r="VRA23" s="55"/>
      <c r="VRB23" s="55"/>
      <c r="VRC23" s="55"/>
      <c r="VRD23" s="55"/>
      <c r="VRE23" s="55"/>
      <c r="VRF23" s="55"/>
      <c r="VRG23" s="55"/>
      <c r="VRH23" s="55"/>
      <c r="VRI23" s="55"/>
      <c r="VRJ23" s="55"/>
      <c r="VRK23" s="55"/>
      <c r="VRL23" s="55"/>
      <c r="VRM23" s="55"/>
      <c r="VRN23" s="55"/>
      <c r="VRO23" s="55"/>
      <c r="VRP23" s="55"/>
      <c r="VRQ23" s="55"/>
      <c r="VRR23" s="55"/>
      <c r="VRS23" s="55"/>
      <c r="VRT23" s="55"/>
      <c r="VRU23" s="55"/>
      <c r="VRV23" s="55"/>
      <c r="VRW23" s="55"/>
      <c r="VRX23" s="55"/>
      <c r="VRY23" s="55"/>
      <c r="VRZ23" s="55"/>
      <c r="VSA23" s="55"/>
      <c r="VSB23" s="55"/>
      <c r="VSC23" s="55"/>
      <c r="VSD23" s="55"/>
      <c r="VSE23" s="55"/>
      <c r="VSF23" s="55"/>
      <c r="VSG23" s="55"/>
      <c r="VSH23" s="55"/>
      <c r="VSI23" s="55"/>
      <c r="VSJ23" s="55"/>
      <c r="VSK23" s="55"/>
      <c r="VSL23" s="55"/>
      <c r="VSM23" s="55"/>
      <c r="VSN23" s="55"/>
      <c r="VSO23" s="55"/>
      <c r="VSP23" s="55"/>
      <c r="VSQ23" s="55"/>
      <c r="VSR23" s="55"/>
      <c r="VSS23" s="55"/>
      <c r="VST23" s="55"/>
      <c r="VSU23" s="55"/>
      <c r="VSV23" s="55"/>
      <c r="VSW23" s="55"/>
      <c r="VSX23" s="55"/>
      <c r="VSY23" s="55"/>
      <c r="VSZ23" s="55"/>
      <c r="VTA23" s="55"/>
      <c r="VTB23" s="55"/>
      <c r="VTC23" s="55"/>
      <c r="VTD23" s="55"/>
      <c r="VTE23" s="55"/>
      <c r="VTF23" s="55"/>
      <c r="VTG23" s="55"/>
      <c r="VTH23" s="55"/>
      <c r="VTI23" s="55"/>
      <c r="VTJ23" s="55"/>
      <c r="VTK23" s="55"/>
      <c r="VTL23" s="55"/>
      <c r="VTM23" s="55"/>
      <c r="VTN23" s="55"/>
      <c r="VTO23" s="55"/>
      <c r="VTP23" s="55"/>
      <c r="VTQ23" s="55"/>
      <c r="VTR23" s="55"/>
      <c r="VTS23" s="55"/>
      <c r="VTT23" s="55"/>
      <c r="VTU23" s="55"/>
      <c r="VTV23" s="55"/>
      <c r="VTW23" s="55"/>
      <c r="VTX23" s="55"/>
      <c r="VTY23" s="55"/>
      <c r="VTZ23" s="55"/>
      <c r="VUA23" s="55"/>
      <c r="VUB23" s="55"/>
      <c r="VUC23" s="55"/>
      <c r="VUD23" s="55"/>
      <c r="VUE23" s="55"/>
      <c r="VUF23" s="55"/>
      <c r="VUG23" s="55"/>
      <c r="VUH23" s="55"/>
      <c r="VUI23" s="55"/>
      <c r="VUJ23" s="55"/>
      <c r="VUK23" s="55"/>
      <c r="VUL23" s="55"/>
      <c r="VUM23" s="55"/>
      <c r="VUN23" s="55"/>
      <c r="VUO23" s="55"/>
      <c r="VUP23" s="55"/>
      <c r="VUQ23" s="55"/>
      <c r="VUR23" s="55"/>
      <c r="VUS23" s="55"/>
      <c r="VUT23" s="55"/>
      <c r="VUU23" s="55"/>
      <c r="VUV23" s="55"/>
      <c r="VUW23" s="55"/>
      <c r="VUX23" s="55"/>
      <c r="VUY23" s="55"/>
      <c r="VUZ23" s="55"/>
      <c r="VVA23" s="55"/>
      <c r="VVB23" s="55"/>
      <c r="VVC23" s="55"/>
      <c r="VVD23" s="55"/>
      <c r="VVE23" s="55"/>
      <c r="VVF23" s="55"/>
      <c r="VVG23" s="55"/>
      <c r="VVH23" s="55"/>
      <c r="VVI23" s="55"/>
      <c r="VVJ23" s="55"/>
      <c r="VVK23" s="55"/>
      <c r="VVL23" s="55"/>
      <c r="VVM23" s="55"/>
      <c r="VVN23" s="55"/>
      <c r="VVO23" s="55"/>
      <c r="VVP23" s="55"/>
      <c r="VVQ23" s="55"/>
      <c r="VVR23" s="55"/>
      <c r="VVS23" s="55"/>
      <c r="VVT23" s="55"/>
      <c r="VVU23" s="55"/>
      <c r="VVV23" s="55"/>
      <c r="VVW23" s="55"/>
      <c r="VVX23" s="55"/>
      <c r="VVY23" s="55"/>
      <c r="VVZ23" s="55"/>
      <c r="VWA23" s="55"/>
      <c r="VWB23" s="55"/>
      <c r="VWC23" s="55"/>
      <c r="VWD23" s="55"/>
      <c r="VWE23" s="55"/>
      <c r="VWF23" s="55"/>
      <c r="VWG23" s="55"/>
      <c r="VWH23" s="55"/>
      <c r="VWI23" s="55"/>
      <c r="VWJ23" s="55"/>
      <c r="VWK23" s="55"/>
      <c r="VWL23" s="55"/>
      <c r="VWM23" s="55"/>
      <c r="VWN23" s="55"/>
      <c r="VWO23" s="55"/>
      <c r="VWP23" s="55"/>
      <c r="VWQ23" s="55"/>
      <c r="VWR23" s="55"/>
      <c r="VWS23" s="55"/>
      <c r="VWT23" s="55"/>
      <c r="VWU23" s="55"/>
      <c r="VWV23" s="55"/>
      <c r="VWW23" s="55"/>
      <c r="VWX23" s="55"/>
      <c r="VWY23" s="55"/>
      <c r="VWZ23" s="55"/>
      <c r="VXA23" s="55"/>
      <c r="VXB23" s="55"/>
      <c r="VXC23" s="55"/>
      <c r="VXD23" s="55"/>
      <c r="VXE23" s="55"/>
      <c r="VXF23" s="55"/>
      <c r="VXG23" s="55"/>
      <c r="VXH23" s="55"/>
      <c r="VXI23" s="55"/>
      <c r="VXJ23" s="55"/>
      <c r="VXK23" s="55"/>
      <c r="VXL23" s="55"/>
      <c r="VXM23" s="55"/>
      <c r="VXN23" s="55"/>
      <c r="VXO23" s="55"/>
      <c r="VXP23" s="55"/>
      <c r="VXQ23" s="55"/>
      <c r="VXR23" s="55"/>
      <c r="VXS23" s="55"/>
      <c r="VXT23" s="55"/>
      <c r="VXU23" s="55"/>
      <c r="VXV23" s="55"/>
      <c r="VXW23" s="55"/>
      <c r="VXX23" s="55"/>
      <c r="VXY23" s="55"/>
      <c r="VXZ23" s="55"/>
      <c r="VYA23" s="55"/>
      <c r="VYB23" s="55"/>
      <c r="VYC23" s="55"/>
      <c r="VYD23" s="55"/>
      <c r="VYE23" s="55"/>
      <c r="VYF23" s="55"/>
      <c r="VYG23" s="55"/>
      <c r="VYH23" s="55"/>
      <c r="VYI23" s="55"/>
      <c r="VYJ23" s="55"/>
      <c r="VYK23" s="55"/>
      <c r="VYL23" s="55"/>
      <c r="VYM23" s="55"/>
      <c r="VYN23" s="55"/>
      <c r="VYO23" s="55"/>
      <c r="VYP23" s="55"/>
      <c r="VYQ23" s="55"/>
      <c r="VYR23" s="55"/>
      <c r="VYS23" s="55"/>
      <c r="VYT23" s="55"/>
      <c r="VYU23" s="55"/>
      <c r="VYV23" s="55"/>
      <c r="VYW23" s="55"/>
      <c r="VYX23" s="55"/>
      <c r="VYY23" s="55"/>
      <c r="VYZ23" s="55"/>
      <c r="VZA23" s="55"/>
      <c r="VZB23" s="55"/>
      <c r="VZC23" s="55"/>
      <c r="VZD23" s="55"/>
      <c r="VZE23" s="55"/>
      <c r="VZF23" s="55"/>
      <c r="VZG23" s="55"/>
      <c r="VZH23" s="55"/>
      <c r="VZI23" s="55"/>
      <c r="VZJ23" s="55"/>
      <c r="VZK23" s="55"/>
      <c r="VZL23" s="55"/>
      <c r="VZM23" s="55"/>
      <c r="VZN23" s="55"/>
      <c r="VZO23" s="55"/>
      <c r="VZP23" s="55"/>
      <c r="VZQ23" s="55"/>
      <c r="VZR23" s="55"/>
      <c r="VZS23" s="55"/>
      <c r="VZT23" s="55"/>
      <c r="VZU23" s="55"/>
      <c r="VZV23" s="55"/>
      <c r="VZW23" s="55"/>
      <c r="VZX23" s="55"/>
      <c r="VZY23" s="55"/>
      <c r="VZZ23" s="55"/>
      <c r="WAA23" s="55"/>
      <c r="WAB23" s="55"/>
      <c r="WAC23" s="55"/>
      <c r="WAD23" s="55"/>
      <c r="WAE23" s="55"/>
      <c r="WAF23" s="55"/>
      <c r="WAG23" s="55"/>
      <c r="WAH23" s="55"/>
      <c r="WAI23" s="55"/>
      <c r="WAJ23" s="55"/>
      <c r="WAK23" s="55"/>
      <c r="WAL23" s="55"/>
      <c r="WAM23" s="55"/>
      <c r="WAN23" s="55"/>
      <c r="WAO23" s="55"/>
      <c r="WAP23" s="55"/>
      <c r="WAQ23" s="55"/>
      <c r="WAR23" s="55"/>
      <c r="WAS23" s="55"/>
      <c r="WAT23" s="55"/>
      <c r="WAU23" s="55"/>
      <c r="WAV23" s="55"/>
      <c r="WAW23" s="55"/>
      <c r="WAX23" s="55"/>
      <c r="WAY23" s="55"/>
      <c r="WAZ23" s="55"/>
      <c r="WBA23" s="55"/>
      <c r="WBB23" s="55"/>
      <c r="WBC23" s="55"/>
      <c r="WBD23" s="55"/>
      <c r="WBE23" s="55"/>
      <c r="WBF23" s="55"/>
      <c r="WBG23" s="55"/>
      <c r="WBH23" s="55"/>
      <c r="WBI23" s="55"/>
      <c r="WBJ23" s="55"/>
      <c r="WBK23" s="55"/>
      <c r="WBL23" s="55"/>
      <c r="WBM23" s="55"/>
      <c r="WBN23" s="55"/>
      <c r="WBO23" s="55"/>
      <c r="WBP23" s="55"/>
      <c r="WBQ23" s="55"/>
      <c r="WBR23" s="55"/>
      <c r="WBS23" s="55"/>
      <c r="WBT23" s="55"/>
      <c r="WBU23" s="55"/>
      <c r="WBV23" s="55"/>
      <c r="WBW23" s="55"/>
      <c r="WBX23" s="55"/>
      <c r="WBY23" s="55"/>
      <c r="WBZ23" s="55"/>
      <c r="WCA23" s="55"/>
      <c r="WCB23" s="55"/>
      <c r="WCC23" s="55"/>
      <c r="WCD23" s="55"/>
      <c r="WCE23" s="55"/>
      <c r="WCF23" s="55"/>
      <c r="WCG23" s="55"/>
      <c r="WCH23" s="55"/>
      <c r="WCI23" s="55"/>
      <c r="WCJ23" s="55"/>
      <c r="WCK23" s="55"/>
      <c r="WCL23" s="55"/>
      <c r="WCM23" s="55"/>
      <c r="WCN23" s="55"/>
      <c r="WCO23" s="55"/>
      <c r="WCP23" s="55"/>
      <c r="WCQ23" s="55"/>
      <c r="WCR23" s="55"/>
      <c r="WCS23" s="55"/>
      <c r="WCT23" s="55"/>
      <c r="WCU23" s="55"/>
      <c r="WCV23" s="55"/>
      <c r="WCW23" s="55"/>
      <c r="WCX23" s="55"/>
      <c r="WCY23" s="55"/>
      <c r="WCZ23" s="55"/>
      <c r="WDA23" s="55"/>
      <c r="WDB23" s="55"/>
      <c r="WDC23" s="55"/>
      <c r="WDD23" s="55"/>
      <c r="WDE23" s="55"/>
      <c r="WDF23" s="55"/>
      <c r="WDG23" s="55"/>
      <c r="WDH23" s="55"/>
      <c r="WDI23" s="55"/>
      <c r="WDJ23" s="55"/>
      <c r="WDK23" s="55"/>
      <c r="WDL23" s="55"/>
      <c r="WDM23" s="55"/>
      <c r="WDN23" s="55"/>
      <c r="WDO23" s="55"/>
      <c r="WDP23" s="55"/>
      <c r="WDQ23" s="55"/>
      <c r="WDR23" s="55"/>
      <c r="WDS23" s="55"/>
      <c r="WDT23" s="55"/>
      <c r="WDU23" s="55"/>
      <c r="WDV23" s="55"/>
      <c r="WDW23" s="55"/>
      <c r="WDX23" s="55"/>
      <c r="WDY23" s="55"/>
      <c r="WDZ23" s="55"/>
      <c r="WEA23" s="55"/>
      <c r="WEB23" s="55"/>
      <c r="WEC23" s="55"/>
      <c r="WED23" s="55"/>
      <c r="WEE23" s="55"/>
      <c r="WEF23" s="55"/>
      <c r="WEG23" s="55"/>
      <c r="WEH23" s="55"/>
      <c r="WEI23" s="55"/>
      <c r="WEJ23" s="55"/>
      <c r="WEK23" s="55"/>
      <c r="WEL23" s="55"/>
      <c r="WEM23" s="55"/>
      <c r="WEN23" s="55"/>
      <c r="WEO23" s="55"/>
      <c r="WEP23" s="55"/>
      <c r="WEQ23" s="55"/>
      <c r="WER23" s="55"/>
      <c r="WES23" s="55"/>
      <c r="WET23" s="55"/>
      <c r="WEU23" s="55"/>
      <c r="WEV23" s="55"/>
      <c r="WEW23" s="55"/>
      <c r="WEX23" s="55"/>
      <c r="WEY23" s="55"/>
      <c r="WEZ23" s="55"/>
      <c r="WFA23" s="55"/>
      <c r="WFB23" s="55"/>
      <c r="WFC23" s="55"/>
      <c r="WFD23" s="55"/>
      <c r="WFE23" s="55"/>
      <c r="WFF23" s="55"/>
      <c r="WFG23" s="55"/>
      <c r="WFH23" s="55"/>
      <c r="WFI23" s="55"/>
      <c r="WFJ23" s="55"/>
      <c r="WFK23" s="55"/>
      <c r="WFL23" s="55"/>
      <c r="WFM23" s="55"/>
      <c r="WFN23" s="55"/>
      <c r="WFO23" s="55"/>
      <c r="WFP23" s="55"/>
      <c r="WFQ23" s="55"/>
      <c r="WFR23" s="55"/>
      <c r="WFS23" s="55"/>
      <c r="WFT23" s="55"/>
      <c r="WFU23" s="55"/>
      <c r="WFV23" s="55"/>
      <c r="WFW23" s="55"/>
      <c r="WFX23" s="55"/>
      <c r="WFY23" s="55"/>
      <c r="WFZ23" s="55"/>
      <c r="WGA23" s="55"/>
      <c r="WGB23" s="55"/>
      <c r="WGC23" s="55"/>
      <c r="WGD23" s="55"/>
      <c r="WGE23" s="55"/>
      <c r="WGF23" s="55"/>
      <c r="WGG23" s="55"/>
      <c r="WGH23" s="55"/>
      <c r="WGI23" s="55"/>
      <c r="WGJ23" s="55"/>
      <c r="WGK23" s="55"/>
      <c r="WGL23" s="55"/>
      <c r="WGM23" s="55"/>
      <c r="WGN23" s="55"/>
      <c r="WGO23" s="55"/>
      <c r="WGP23" s="55"/>
      <c r="WGQ23" s="55"/>
      <c r="WGR23" s="55"/>
      <c r="WGS23" s="55"/>
      <c r="WGT23" s="55"/>
      <c r="WGU23" s="55"/>
      <c r="WGV23" s="55"/>
      <c r="WGW23" s="55"/>
      <c r="WGX23" s="55"/>
      <c r="WGY23" s="55"/>
      <c r="WGZ23" s="55"/>
      <c r="WHA23" s="55"/>
      <c r="WHB23" s="55"/>
      <c r="WHC23" s="55"/>
      <c r="WHD23" s="55"/>
      <c r="WHE23" s="55"/>
      <c r="WHF23" s="55"/>
      <c r="WHG23" s="55"/>
      <c r="WHH23" s="55"/>
      <c r="WHI23" s="55"/>
      <c r="WHJ23" s="55"/>
      <c r="WHK23" s="55"/>
      <c r="WHL23" s="55"/>
      <c r="WHM23" s="55"/>
      <c r="WHN23" s="55"/>
      <c r="WHO23" s="55"/>
      <c r="WHP23" s="55"/>
      <c r="WHQ23" s="55"/>
      <c r="WHR23" s="55"/>
      <c r="WHS23" s="55"/>
      <c r="WHT23" s="55"/>
      <c r="WHU23" s="55"/>
      <c r="WHV23" s="55"/>
      <c r="WHW23" s="55"/>
      <c r="WHX23" s="55"/>
      <c r="WHY23" s="55"/>
      <c r="WHZ23" s="55"/>
      <c r="WIA23" s="55"/>
      <c r="WIB23" s="55"/>
      <c r="WIC23" s="55"/>
      <c r="WID23" s="55"/>
      <c r="WIE23" s="55"/>
      <c r="WIF23" s="55"/>
      <c r="WIG23" s="55"/>
      <c r="WIH23" s="55"/>
      <c r="WII23" s="55"/>
      <c r="WIJ23" s="55"/>
      <c r="WIK23" s="55"/>
      <c r="WIL23" s="55"/>
      <c r="WIM23" s="55"/>
      <c r="WIN23" s="55"/>
      <c r="WIO23" s="55"/>
      <c r="WIP23" s="55"/>
      <c r="WIQ23" s="55"/>
      <c r="WIR23" s="55"/>
      <c r="WIS23" s="55"/>
      <c r="WIT23" s="55"/>
      <c r="WIU23" s="55"/>
      <c r="WIV23" s="55"/>
      <c r="WIW23" s="55"/>
      <c r="WIX23" s="55"/>
      <c r="WIY23" s="55"/>
      <c r="WIZ23" s="55"/>
      <c r="WJA23" s="55"/>
      <c r="WJB23" s="55"/>
      <c r="WJC23" s="55"/>
      <c r="WJD23" s="55"/>
      <c r="WJE23" s="55"/>
      <c r="WJF23" s="55"/>
      <c r="WJG23" s="55"/>
      <c r="WJH23" s="55"/>
      <c r="WJI23" s="55"/>
      <c r="WJJ23" s="55"/>
      <c r="WJK23" s="55"/>
      <c r="WJL23" s="55"/>
      <c r="WJM23" s="55"/>
      <c r="WJN23" s="55"/>
      <c r="WJO23" s="55"/>
      <c r="WJP23" s="55"/>
      <c r="WJQ23" s="55"/>
      <c r="WJR23" s="55"/>
      <c r="WJS23" s="55"/>
      <c r="WJT23" s="55"/>
      <c r="WJU23" s="55"/>
      <c r="WJV23" s="55"/>
      <c r="WJW23" s="55"/>
      <c r="WJX23" s="55"/>
      <c r="WJY23" s="55"/>
      <c r="WJZ23" s="55"/>
      <c r="WKA23" s="55"/>
      <c r="WKB23" s="55"/>
      <c r="WKC23" s="55"/>
      <c r="WKD23" s="55"/>
      <c r="WKE23" s="55"/>
      <c r="WKF23" s="55"/>
      <c r="WKG23" s="55"/>
      <c r="WKH23" s="55"/>
      <c r="WKI23" s="55"/>
      <c r="WKJ23" s="55"/>
      <c r="WKK23" s="55"/>
      <c r="WKL23" s="55"/>
      <c r="WKM23" s="55"/>
      <c r="WKN23" s="55"/>
      <c r="WKO23" s="55"/>
      <c r="WKP23" s="55"/>
      <c r="WKQ23" s="55"/>
      <c r="WKR23" s="55"/>
      <c r="WKS23" s="55"/>
      <c r="WKT23" s="55"/>
      <c r="WKU23" s="55"/>
      <c r="WKV23" s="55"/>
      <c r="WKW23" s="55"/>
      <c r="WKX23" s="55"/>
      <c r="WKY23" s="55"/>
      <c r="WKZ23" s="55"/>
      <c r="WLA23" s="55"/>
      <c r="WLB23" s="55"/>
      <c r="WLC23" s="55"/>
      <c r="WLD23" s="55"/>
      <c r="WLE23" s="55"/>
      <c r="WLF23" s="55"/>
      <c r="WLG23" s="55"/>
      <c r="WLH23" s="55"/>
      <c r="WLI23" s="55"/>
      <c r="WLJ23" s="55"/>
      <c r="WLK23" s="55"/>
      <c r="WLL23" s="55"/>
      <c r="WLM23" s="55"/>
      <c r="WLN23" s="55"/>
      <c r="WLO23" s="55"/>
      <c r="WLP23" s="55"/>
      <c r="WLQ23" s="55"/>
      <c r="WLR23" s="55"/>
      <c r="WLS23" s="55"/>
      <c r="WLT23" s="55"/>
      <c r="WLU23" s="55"/>
      <c r="WLV23" s="55"/>
      <c r="WLW23" s="55"/>
      <c r="WLX23" s="55"/>
      <c r="WLY23" s="55"/>
      <c r="WLZ23" s="55"/>
      <c r="WMA23" s="55"/>
      <c r="WMB23" s="55"/>
      <c r="WMC23" s="55"/>
      <c r="WMD23" s="55"/>
      <c r="WME23" s="55"/>
      <c r="WMF23" s="55"/>
      <c r="WMG23" s="55"/>
      <c r="WMH23" s="55"/>
      <c r="WMI23" s="55"/>
      <c r="WMJ23" s="55"/>
      <c r="WMK23" s="55"/>
      <c r="WML23" s="55"/>
      <c r="WMM23" s="55"/>
      <c r="WMN23" s="55"/>
      <c r="WMO23" s="55"/>
      <c r="WMP23" s="55"/>
      <c r="WMQ23" s="55"/>
      <c r="WMR23" s="55"/>
      <c r="WMS23" s="55"/>
      <c r="WMT23" s="55"/>
      <c r="WMU23" s="55"/>
      <c r="WMV23" s="55"/>
      <c r="WMW23" s="55"/>
      <c r="WMX23" s="55"/>
      <c r="WMY23" s="55"/>
      <c r="WMZ23" s="55"/>
      <c r="WNA23" s="55"/>
      <c r="WNB23" s="55"/>
      <c r="WNC23" s="55"/>
      <c r="WND23" s="55"/>
      <c r="WNE23" s="55"/>
      <c r="WNF23" s="55"/>
      <c r="WNG23" s="55"/>
      <c r="WNH23" s="55"/>
      <c r="WNI23" s="55"/>
      <c r="WNJ23" s="55"/>
      <c r="WNK23" s="55"/>
      <c r="WNL23" s="55"/>
      <c r="WNM23" s="55"/>
      <c r="WNN23" s="55"/>
      <c r="WNO23" s="55"/>
      <c r="WNP23" s="55"/>
      <c r="WNQ23" s="55"/>
      <c r="WNR23" s="55"/>
      <c r="WNS23" s="55"/>
      <c r="WNT23" s="55"/>
      <c r="WNU23" s="55"/>
      <c r="WNV23" s="55"/>
      <c r="WNW23" s="55"/>
      <c r="WNX23" s="55"/>
      <c r="WNY23" s="55"/>
      <c r="WNZ23" s="55"/>
      <c r="WOA23" s="55"/>
      <c r="WOB23" s="55"/>
      <c r="WOC23" s="55"/>
      <c r="WOD23" s="55"/>
      <c r="WOE23" s="55"/>
      <c r="WOF23" s="55"/>
      <c r="WOG23" s="55"/>
      <c r="WOH23" s="55"/>
      <c r="WOI23" s="55"/>
      <c r="WOJ23" s="55"/>
      <c r="WOK23" s="55"/>
      <c r="WOL23" s="55"/>
      <c r="WOM23" s="55"/>
      <c r="WON23" s="55"/>
      <c r="WOO23" s="55"/>
      <c r="WOP23" s="55"/>
      <c r="WOQ23" s="55"/>
      <c r="WOR23" s="55"/>
      <c r="WOS23" s="55"/>
      <c r="WOT23" s="55"/>
      <c r="WOU23" s="55"/>
      <c r="WOV23" s="55"/>
      <c r="WOW23" s="55"/>
      <c r="WOX23" s="55"/>
      <c r="WOY23" s="55"/>
      <c r="WOZ23" s="55"/>
      <c r="WPA23" s="55"/>
      <c r="WPB23" s="55"/>
      <c r="WPC23" s="55"/>
      <c r="WPD23" s="55"/>
      <c r="WPE23" s="55"/>
      <c r="WPF23" s="55"/>
      <c r="WPG23" s="55"/>
      <c r="WPH23" s="55"/>
      <c r="WPI23" s="55"/>
      <c r="WPJ23" s="55"/>
      <c r="WPK23" s="55"/>
      <c r="WPL23" s="55"/>
      <c r="WPM23" s="55"/>
      <c r="WPN23" s="55"/>
      <c r="WPO23" s="55"/>
      <c r="WPP23" s="55"/>
      <c r="WPQ23" s="55"/>
      <c r="WPR23" s="55"/>
      <c r="WPS23" s="55"/>
      <c r="WPT23" s="55"/>
      <c r="WPU23" s="55"/>
      <c r="WPV23" s="55"/>
      <c r="WPW23" s="55"/>
      <c r="WPX23" s="55"/>
      <c r="WPY23" s="55"/>
      <c r="WPZ23" s="55"/>
      <c r="WQA23" s="55"/>
      <c r="WQB23" s="55"/>
      <c r="WQC23" s="55"/>
      <c r="WQD23" s="55"/>
      <c r="WQE23" s="55"/>
      <c r="WQF23" s="55"/>
      <c r="WQG23" s="55"/>
      <c r="WQH23" s="55"/>
      <c r="WQI23" s="55"/>
      <c r="WQJ23" s="55"/>
      <c r="WQK23" s="55"/>
      <c r="WQL23" s="55"/>
      <c r="WQM23" s="55"/>
      <c r="WQN23" s="55"/>
      <c r="WQO23" s="55"/>
      <c r="WQP23" s="55"/>
      <c r="WQQ23" s="55"/>
      <c r="WQR23" s="55"/>
      <c r="WQS23" s="55"/>
      <c r="WQT23" s="55"/>
      <c r="WQU23" s="55"/>
      <c r="WQV23" s="55"/>
      <c r="WQW23" s="55"/>
      <c r="WQX23" s="55"/>
      <c r="WQY23" s="55"/>
      <c r="WQZ23" s="55"/>
      <c r="WRA23" s="55"/>
      <c r="WRB23" s="55"/>
      <c r="WRC23" s="55"/>
      <c r="WRD23" s="55"/>
      <c r="WRE23" s="55"/>
      <c r="WRF23" s="55"/>
      <c r="WRG23" s="55"/>
      <c r="WRH23" s="55"/>
      <c r="WRI23" s="55"/>
      <c r="WRJ23" s="55"/>
      <c r="WRK23" s="55"/>
      <c r="WRL23" s="55"/>
      <c r="WRM23" s="55"/>
      <c r="WRN23" s="55"/>
      <c r="WRO23" s="55"/>
      <c r="WRP23" s="55"/>
      <c r="WRQ23" s="55"/>
      <c r="WRR23" s="55"/>
      <c r="WRS23" s="55"/>
      <c r="WRT23" s="55"/>
      <c r="WRU23" s="55"/>
      <c r="WRV23" s="55"/>
      <c r="WRW23" s="55"/>
      <c r="WRX23" s="55"/>
      <c r="WRY23" s="55"/>
      <c r="WRZ23" s="55"/>
      <c r="WSA23" s="55"/>
      <c r="WSB23" s="55"/>
      <c r="WSC23" s="55"/>
      <c r="WSD23" s="55"/>
      <c r="WSE23" s="55"/>
      <c r="WSF23" s="55"/>
      <c r="WSG23" s="55"/>
      <c r="WSH23" s="55"/>
      <c r="WSI23" s="55"/>
      <c r="WSJ23" s="55"/>
      <c r="WSK23" s="55"/>
      <c r="WSL23" s="55"/>
      <c r="WSM23" s="55"/>
      <c r="WSN23" s="55"/>
      <c r="WSO23" s="55"/>
      <c r="WSP23" s="55"/>
      <c r="WSQ23" s="55"/>
      <c r="WSR23" s="55"/>
      <c r="WSS23" s="55"/>
      <c r="WST23" s="55"/>
      <c r="WSU23" s="55"/>
      <c r="WSV23" s="55"/>
      <c r="WSW23" s="55"/>
      <c r="WSX23" s="55"/>
      <c r="WSY23" s="55"/>
      <c r="WSZ23" s="55"/>
      <c r="WTA23" s="55"/>
      <c r="WTB23" s="55"/>
      <c r="WTC23" s="55"/>
      <c r="WTD23" s="55"/>
      <c r="WTE23" s="55"/>
      <c r="WTF23" s="55"/>
      <c r="WTG23" s="55"/>
      <c r="WTH23" s="55"/>
      <c r="WTI23" s="55"/>
      <c r="WTJ23" s="55"/>
      <c r="WTK23" s="55"/>
      <c r="WTL23" s="55"/>
      <c r="WTM23" s="55"/>
      <c r="WTN23" s="55"/>
      <c r="WTO23" s="55"/>
      <c r="WTP23" s="55"/>
      <c r="WTQ23" s="55"/>
      <c r="WTR23" s="55"/>
      <c r="WTS23" s="55"/>
      <c r="WTT23" s="55"/>
      <c r="WTU23" s="55"/>
      <c r="WTV23" s="55"/>
      <c r="WTW23" s="55"/>
      <c r="WTX23" s="55"/>
      <c r="WTY23" s="55"/>
      <c r="WTZ23" s="55"/>
      <c r="WUA23" s="55"/>
      <c r="WUB23" s="55"/>
      <c r="WUC23" s="55"/>
      <c r="WUD23" s="55"/>
      <c r="WUE23" s="55"/>
      <c r="WUF23" s="55"/>
      <c r="WUG23" s="55"/>
      <c r="WUH23" s="55"/>
      <c r="WUI23" s="55"/>
      <c r="WUJ23" s="55"/>
      <c r="WUK23" s="55"/>
      <c r="WUL23" s="55"/>
      <c r="WUM23" s="55"/>
      <c r="WUN23" s="55"/>
      <c r="WUO23" s="55"/>
      <c r="WUP23" s="55"/>
      <c r="WUQ23" s="55"/>
      <c r="WUR23" s="55"/>
      <c r="WUS23" s="55"/>
      <c r="WUT23" s="55"/>
      <c r="WUU23" s="55"/>
      <c r="WUV23" s="55"/>
      <c r="WUW23" s="55"/>
      <c r="WUX23" s="55"/>
      <c r="WUY23" s="55"/>
      <c r="WUZ23" s="55"/>
      <c r="WVA23" s="55"/>
      <c r="WVB23" s="55"/>
      <c r="WVC23" s="55"/>
      <c r="WVD23" s="55"/>
      <c r="WVE23" s="55"/>
      <c r="WVF23" s="55"/>
      <c r="WVG23" s="55"/>
      <c r="WVH23" s="55"/>
      <c r="WVI23" s="55"/>
      <c r="WVJ23" s="55"/>
      <c r="WVK23" s="55"/>
      <c r="WVL23" s="55"/>
      <c r="WVM23" s="55"/>
      <c r="WVN23" s="55"/>
      <c r="WVO23" s="55"/>
      <c r="WVP23" s="55"/>
      <c r="WVQ23" s="55"/>
      <c r="WVR23" s="55"/>
      <c r="WVS23" s="55"/>
      <c r="WVT23" s="55"/>
      <c r="WVU23" s="55"/>
      <c r="WVV23" s="55"/>
      <c r="WVW23" s="55"/>
      <c r="WVX23" s="55"/>
      <c r="WVY23" s="55"/>
      <c r="WVZ23" s="55"/>
      <c r="WWA23" s="55"/>
      <c r="WWB23" s="55"/>
      <c r="WWC23" s="55"/>
      <c r="WWD23" s="55"/>
      <c r="WWE23" s="55"/>
      <c r="WWF23" s="55"/>
      <c r="WWG23" s="55"/>
      <c r="WWH23" s="55"/>
      <c r="WWI23" s="55"/>
      <c r="WWJ23" s="55"/>
      <c r="WWK23" s="55"/>
      <c r="WWL23" s="55"/>
      <c r="WWM23" s="55"/>
      <c r="WWN23" s="55"/>
    </row>
    <row r="24" spans="1:16161" ht="63.75" x14ac:dyDescent="0.25">
      <c r="A24" s="161" t="s">
        <v>171</v>
      </c>
      <c r="B24" s="162" t="s">
        <v>211</v>
      </c>
      <c r="C24" s="156" t="s">
        <v>172</v>
      </c>
      <c r="D24"/>
      <c r="E24"/>
      <c r="F24" s="105" t="s">
        <v>176</v>
      </c>
      <c r="G24" s="87" t="s">
        <v>212</v>
      </c>
      <c r="H24" s="156" t="s">
        <v>177</v>
      </c>
      <c r="L24" s="105" t="s">
        <v>176</v>
      </c>
      <c r="M24" s="245" t="s">
        <v>212</v>
      </c>
      <c r="N24" s="106" t="s">
        <v>293</v>
      </c>
      <c r="O24" s="116" t="s">
        <v>178</v>
      </c>
      <c r="P24" s="106" t="s">
        <v>179</v>
      </c>
      <c r="Q24" s="107" t="s">
        <v>180</v>
      </c>
    </row>
    <row r="25" spans="1:16161" ht="15" customHeight="1" x14ac:dyDescent="0.25">
      <c r="A25" s="108" t="s">
        <v>65</v>
      </c>
      <c r="B25" s="109" t="s">
        <v>201</v>
      </c>
      <c r="C25" s="157">
        <v>243000</v>
      </c>
      <c r="D25"/>
      <c r="E25"/>
      <c r="F25" s="108">
        <v>1</v>
      </c>
      <c r="G25" s="109" t="s">
        <v>301</v>
      </c>
      <c r="H25" s="157">
        <v>175000</v>
      </c>
      <c r="L25" s="108">
        <v>1</v>
      </c>
      <c r="M25" s="109" t="s">
        <v>301</v>
      </c>
      <c r="N25" s="121">
        <f>R6*R$61</f>
        <v>140000</v>
      </c>
      <c r="O25" s="120">
        <v>1</v>
      </c>
      <c r="P25" s="121">
        <f>N25*O25</f>
        <v>140000</v>
      </c>
      <c r="Q25" s="134">
        <f>P25/$L$75</f>
        <v>0.25134649910233392</v>
      </c>
    </row>
    <row r="26" spans="1:16161" ht="15" customHeight="1" x14ac:dyDescent="0.25">
      <c r="A26" s="108" t="s">
        <v>92</v>
      </c>
      <c r="B26" s="163" t="s">
        <v>204</v>
      </c>
      <c r="C26" s="157">
        <v>95000</v>
      </c>
      <c r="D26"/>
      <c r="E26"/>
      <c r="F26" s="108">
        <v>2</v>
      </c>
      <c r="G26" s="109" t="s">
        <v>213</v>
      </c>
      <c r="H26" s="157">
        <v>50000</v>
      </c>
      <c r="L26" s="108">
        <v>2</v>
      </c>
      <c r="M26" s="109" t="s">
        <v>213</v>
      </c>
      <c r="N26" s="121">
        <f t="shared" ref="N26:N32" si="8">R7*R$61</f>
        <v>40000</v>
      </c>
      <c r="O26" s="120">
        <v>2</v>
      </c>
      <c r="P26" s="121">
        <f t="shared" ref="P26:P34" si="9">N26*O26</f>
        <v>80000</v>
      </c>
      <c r="Q26" s="134">
        <f t="shared" ref="Q26:Q34" si="10">P26/$L$75</f>
        <v>0.14362657091561939</v>
      </c>
    </row>
    <row r="27" spans="1:16161" ht="15" customHeight="1" x14ac:dyDescent="0.25">
      <c r="A27" s="108" t="s">
        <v>181</v>
      </c>
      <c r="B27" s="163" t="s">
        <v>205</v>
      </c>
      <c r="C27" s="157">
        <v>82000</v>
      </c>
      <c r="D27"/>
      <c r="E27"/>
      <c r="F27" s="108">
        <v>3</v>
      </c>
      <c r="G27" s="109" t="s">
        <v>214</v>
      </c>
      <c r="H27" s="157">
        <v>30000</v>
      </c>
      <c r="L27" s="108">
        <v>3</v>
      </c>
      <c r="M27" s="109" t="s">
        <v>214</v>
      </c>
      <c r="N27" s="121">
        <f t="shared" si="8"/>
        <v>24000</v>
      </c>
      <c r="O27" s="120">
        <v>2</v>
      </c>
      <c r="P27" s="121">
        <f t="shared" si="9"/>
        <v>48000</v>
      </c>
      <c r="Q27" s="134">
        <f t="shared" si="10"/>
        <v>8.6175942549371637E-2</v>
      </c>
    </row>
    <row r="28" spans="1:16161" ht="15" customHeight="1" x14ac:dyDescent="0.25">
      <c r="A28" s="108" t="s">
        <v>42</v>
      </c>
      <c r="B28" s="163" t="s">
        <v>206</v>
      </c>
      <c r="C28" s="157">
        <v>71000</v>
      </c>
      <c r="D28"/>
      <c r="E28"/>
      <c r="F28" s="108">
        <v>4</v>
      </c>
      <c r="G28" s="109" t="s">
        <v>219</v>
      </c>
      <c r="H28" s="157">
        <v>14000</v>
      </c>
      <c r="L28" s="108">
        <v>4</v>
      </c>
      <c r="M28" s="109" t="s">
        <v>219</v>
      </c>
      <c r="N28" s="121">
        <f t="shared" si="8"/>
        <v>11200</v>
      </c>
      <c r="O28" s="120">
        <v>3</v>
      </c>
      <c r="P28" s="121">
        <f t="shared" si="9"/>
        <v>33600</v>
      </c>
      <c r="Q28" s="134">
        <f t="shared" si="10"/>
        <v>6.032315978456014E-2</v>
      </c>
    </row>
    <row r="29" spans="1:16161" ht="15" customHeight="1" x14ac:dyDescent="0.25">
      <c r="A29" s="108" t="s">
        <v>32</v>
      </c>
      <c r="B29" s="163" t="s">
        <v>207</v>
      </c>
      <c r="C29" s="157">
        <v>50000</v>
      </c>
      <c r="D29"/>
      <c r="E29"/>
      <c r="F29" s="108">
        <v>5</v>
      </c>
      <c r="G29" s="109" t="s">
        <v>215</v>
      </c>
      <c r="H29" s="157">
        <v>6000</v>
      </c>
      <c r="L29" s="108">
        <v>5</v>
      </c>
      <c r="M29" s="109" t="s">
        <v>215</v>
      </c>
      <c r="N29" s="121">
        <f t="shared" si="8"/>
        <v>4800</v>
      </c>
      <c r="O29" s="120">
        <v>5</v>
      </c>
      <c r="P29" s="121">
        <f t="shared" si="9"/>
        <v>24000</v>
      </c>
      <c r="Q29" s="134">
        <f t="shared" si="10"/>
        <v>4.3087971274685818E-2</v>
      </c>
    </row>
    <row r="30" spans="1:16161" ht="15" customHeight="1" x14ac:dyDescent="0.25">
      <c r="A30" s="108" t="s">
        <v>16</v>
      </c>
      <c r="B30" s="163" t="s">
        <v>208</v>
      </c>
      <c r="C30" s="157">
        <v>37000</v>
      </c>
      <c r="D30"/>
      <c r="E30"/>
      <c r="F30" s="108">
        <v>6</v>
      </c>
      <c r="G30" s="109" t="s">
        <v>216</v>
      </c>
      <c r="H30" s="157">
        <v>4500</v>
      </c>
      <c r="L30" s="108">
        <v>6</v>
      </c>
      <c r="M30" s="109" t="s">
        <v>216</v>
      </c>
      <c r="N30" s="121">
        <f t="shared" si="8"/>
        <v>3600</v>
      </c>
      <c r="O30" s="120">
        <v>4</v>
      </c>
      <c r="P30" s="121">
        <f t="shared" si="9"/>
        <v>14400</v>
      </c>
      <c r="Q30" s="134">
        <f t="shared" si="10"/>
        <v>2.585278276481149E-2</v>
      </c>
    </row>
    <row r="31" spans="1:16161" ht="15" customHeight="1" x14ac:dyDescent="0.25">
      <c r="A31" s="108" t="s">
        <v>15</v>
      </c>
      <c r="B31" s="163" t="s">
        <v>209</v>
      </c>
      <c r="C31" s="157">
        <v>25000</v>
      </c>
      <c r="D31"/>
      <c r="E31"/>
      <c r="F31" s="108">
        <v>7</v>
      </c>
      <c r="G31" s="109" t="s">
        <v>217</v>
      </c>
      <c r="H31" s="157">
        <v>3000</v>
      </c>
      <c r="L31" s="108">
        <v>7</v>
      </c>
      <c r="M31" s="109" t="s">
        <v>217</v>
      </c>
      <c r="N31" s="121">
        <f t="shared" si="8"/>
        <v>2400</v>
      </c>
      <c r="O31" s="120">
        <v>7</v>
      </c>
      <c r="P31" s="121">
        <f t="shared" si="9"/>
        <v>16800</v>
      </c>
      <c r="Q31" s="134">
        <f t="shared" si="10"/>
        <v>3.016157989228007E-2</v>
      </c>
    </row>
    <row r="32" spans="1:16161" ht="15" customHeight="1" x14ac:dyDescent="0.25">
      <c r="A32" s="108" t="s">
        <v>18</v>
      </c>
      <c r="B32" s="163" t="s">
        <v>210</v>
      </c>
      <c r="C32" s="157">
        <v>16000</v>
      </c>
      <c r="D32"/>
      <c r="E32"/>
      <c r="F32" s="108">
        <v>8</v>
      </c>
      <c r="G32" s="117" t="s">
        <v>218</v>
      </c>
      <c r="H32" s="157">
        <v>2000</v>
      </c>
      <c r="L32" s="108">
        <v>8</v>
      </c>
      <c r="M32" s="112" t="s">
        <v>263</v>
      </c>
      <c r="N32" s="121">
        <f t="shared" si="8"/>
        <v>1600</v>
      </c>
      <c r="O32" s="117">
        <v>25</v>
      </c>
      <c r="P32" s="121">
        <f t="shared" si="9"/>
        <v>40000</v>
      </c>
      <c r="Q32" s="134">
        <f t="shared" si="10"/>
        <v>7.1813285457809697E-2</v>
      </c>
    </row>
    <row r="33" spans="1:24" ht="45" customHeight="1" thickBot="1" x14ac:dyDescent="0.3">
      <c r="A33" s="108" t="s">
        <v>19</v>
      </c>
      <c r="B33" s="163" t="s">
        <v>202</v>
      </c>
      <c r="C33" s="157">
        <v>8000</v>
      </c>
      <c r="D33"/>
      <c r="E33"/>
      <c r="F33" s="127">
        <v>9</v>
      </c>
      <c r="G33" s="158" t="s">
        <v>238</v>
      </c>
      <c r="H33" s="159">
        <v>3000</v>
      </c>
      <c r="L33" s="113">
        <v>9</v>
      </c>
      <c r="M33" s="242" t="s">
        <v>262</v>
      </c>
      <c r="N33" s="121">
        <f>N32-50</f>
        <v>1550</v>
      </c>
      <c r="O33" s="120">
        <v>87</v>
      </c>
      <c r="P33" s="121">
        <f t="shared" si="9"/>
        <v>134850</v>
      </c>
      <c r="Q33" s="134">
        <f t="shared" si="10"/>
        <v>0.24210053859964092</v>
      </c>
    </row>
    <row r="34" spans="1:24" ht="62.25" customHeight="1" thickTop="1" x14ac:dyDescent="0.25">
      <c r="A34" s="108" t="s">
        <v>12</v>
      </c>
      <c r="B34" s="163" t="s">
        <v>203</v>
      </c>
      <c r="C34" s="157">
        <v>5000</v>
      </c>
      <c r="D34"/>
      <c r="E34"/>
      <c r="F34" s="40"/>
      <c r="H34" s="41"/>
      <c r="L34" s="243">
        <v>10</v>
      </c>
      <c r="M34" s="242" t="s">
        <v>276</v>
      </c>
      <c r="N34" s="121">
        <f>R14</f>
        <v>3000</v>
      </c>
      <c r="O34" s="120">
        <v>7</v>
      </c>
      <c r="P34" s="121">
        <f t="shared" si="9"/>
        <v>21000</v>
      </c>
      <c r="Q34" s="134">
        <f t="shared" si="10"/>
        <v>3.7701974865350089E-2</v>
      </c>
    </row>
    <row r="35" spans="1:24" ht="45" customHeight="1" thickBot="1" x14ac:dyDescent="0.3">
      <c r="A35" s="164" t="s">
        <v>22</v>
      </c>
      <c r="B35" s="165" t="s">
        <v>276</v>
      </c>
      <c r="C35" s="159">
        <v>6000</v>
      </c>
      <c r="D35"/>
      <c r="E35"/>
      <c r="F35"/>
      <c r="G35"/>
      <c r="H35"/>
      <c r="L35" s="127"/>
      <c r="M35" s="246" t="s">
        <v>302</v>
      </c>
      <c r="N35" s="247"/>
      <c r="O35" s="288">
        <f>SUM(O25:O34)</f>
        <v>143</v>
      </c>
      <c r="P35" s="248">
        <f>SUM(P25:P34)</f>
        <v>552650</v>
      </c>
      <c r="Q35" s="138">
        <f>SUM(Q25:Q34)</f>
        <v>0.99219030520646323</v>
      </c>
    </row>
    <row r="36" spans="1:24" ht="14.25" thickTop="1" thickBot="1" x14ac:dyDescent="0.3"/>
    <row r="37" spans="1:24" ht="14.25" thickTop="1" thickBot="1" x14ac:dyDescent="0.3">
      <c r="C37" s="55"/>
      <c r="E37" s="55"/>
      <c r="H37" s="55"/>
      <c r="J37" s="168">
        <v>0.9</v>
      </c>
      <c r="R37" s="168">
        <v>0.9</v>
      </c>
    </row>
    <row r="38" spans="1:24" ht="13.5" thickTop="1" x14ac:dyDescent="0.25">
      <c r="A38" s="153" t="s">
        <v>283</v>
      </c>
      <c r="B38" s="152"/>
      <c r="C38" s="152"/>
      <c r="D38" s="152"/>
      <c r="E38" s="152"/>
      <c r="F38" s="152"/>
      <c r="G38" s="114" t="s">
        <v>257</v>
      </c>
      <c r="H38" s="74"/>
      <c r="I38" s="153" t="s">
        <v>287</v>
      </c>
      <c r="J38" s="152"/>
      <c r="K38" s="152"/>
      <c r="L38" s="152"/>
      <c r="M38" s="152"/>
      <c r="N38" s="104"/>
      <c r="O38" s="114" t="s">
        <v>257</v>
      </c>
      <c r="P38" s="74"/>
      <c r="Q38" s="153" t="s">
        <v>288</v>
      </c>
      <c r="R38" s="152"/>
      <c r="S38" s="152"/>
      <c r="T38" s="152"/>
      <c r="U38" s="152"/>
      <c r="V38" s="104"/>
      <c r="W38" s="114" t="s">
        <v>257</v>
      </c>
      <c r="X38" s="74"/>
    </row>
    <row r="39" spans="1:24" ht="63.75" x14ac:dyDescent="0.25">
      <c r="A39" s="115" t="s">
        <v>176</v>
      </c>
      <c r="B39" s="106" t="s">
        <v>177</v>
      </c>
      <c r="C39" s="116" t="s">
        <v>178</v>
      </c>
      <c r="D39" s="106" t="s">
        <v>179</v>
      </c>
      <c r="E39" s="106" t="s">
        <v>180</v>
      </c>
      <c r="F39" s="106"/>
      <c r="G39" s="118" t="s">
        <v>285</v>
      </c>
      <c r="H39" s="52"/>
      <c r="I39" s="115" t="s">
        <v>176</v>
      </c>
      <c r="J39" s="106" t="s">
        <v>289</v>
      </c>
      <c r="K39" s="116" t="s">
        <v>178</v>
      </c>
      <c r="L39" s="106" t="s">
        <v>179</v>
      </c>
      <c r="M39" s="106" t="s">
        <v>180</v>
      </c>
      <c r="N39" s="117"/>
      <c r="O39" s="118" t="s">
        <v>284</v>
      </c>
      <c r="P39" s="52"/>
      <c r="Q39" s="115" t="s">
        <v>176</v>
      </c>
      <c r="R39" s="106" t="s">
        <v>289</v>
      </c>
      <c r="S39" s="116" t="s">
        <v>178</v>
      </c>
      <c r="T39" s="106" t="s">
        <v>179</v>
      </c>
      <c r="U39" s="106" t="s">
        <v>180</v>
      </c>
      <c r="V39" s="117"/>
      <c r="W39" s="118" t="s">
        <v>284</v>
      </c>
      <c r="X39" s="52"/>
    </row>
    <row r="40" spans="1:24" x14ac:dyDescent="0.25">
      <c r="A40" s="119">
        <v>1</v>
      </c>
      <c r="B40" s="121">
        <v>175000</v>
      </c>
      <c r="C40" s="120">
        <v>1</v>
      </c>
      <c r="D40" s="121">
        <f t="shared" ref="D40:D49" si="11">B40*C40</f>
        <v>175000</v>
      </c>
      <c r="E40" s="122">
        <f t="shared" ref="E40:E49" si="12">D40/$T$17</f>
        <v>0.25325615050651229</v>
      </c>
      <c r="F40" s="122"/>
      <c r="G40" s="111">
        <f t="shared" ref="G40:G47" si="13">R6-B40</f>
        <v>0</v>
      </c>
      <c r="H40" s="58"/>
      <c r="I40" s="119">
        <v>1</v>
      </c>
      <c r="J40" s="121">
        <f>R6*J$37</f>
        <v>157500</v>
      </c>
      <c r="K40" s="120">
        <v>1</v>
      </c>
      <c r="L40" s="121">
        <f t="shared" ref="L40:L48" si="14">J40*K40</f>
        <v>157500</v>
      </c>
      <c r="M40" s="122">
        <f t="shared" ref="M40:M48" si="15">L40/$L$51</f>
        <v>0.25240384615384615</v>
      </c>
      <c r="N40" s="117"/>
      <c r="O40" s="111">
        <f t="shared" ref="O40:O48" si="16">R6-J40</f>
        <v>17500</v>
      </c>
      <c r="P40" s="58"/>
      <c r="Q40" s="119">
        <v>1</v>
      </c>
      <c r="R40" s="121">
        <f>R6*R$37</f>
        <v>157500</v>
      </c>
      <c r="S40" s="120">
        <v>1</v>
      </c>
      <c r="T40" s="121">
        <f>R40*S40</f>
        <v>157500</v>
      </c>
      <c r="U40" s="122">
        <f t="shared" ref="U40:U49" si="17">T40/$L$51</f>
        <v>0.25240384615384615</v>
      </c>
      <c r="V40" s="117"/>
      <c r="W40" s="111">
        <f t="shared" ref="W40:W47" si="18">R6-R40</f>
        <v>17500</v>
      </c>
      <c r="X40" s="58"/>
    </row>
    <row r="41" spans="1:24" x14ac:dyDescent="0.25">
      <c r="A41" s="119">
        <v>2</v>
      </c>
      <c r="B41" s="121">
        <v>50000</v>
      </c>
      <c r="C41" s="120">
        <v>2</v>
      </c>
      <c r="D41" s="121">
        <f t="shared" si="11"/>
        <v>100000</v>
      </c>
      <c r="E41" s="122">
        <f t="shared" si="12"/>
        <v>0.14471780028943559</v>
      </c>
      <c r="F41" s="122"/>
      <c r="G41" s="111">
        <f t="shared" si="13"/>
        <v>0</v>
      </c>
      <c r="H41" s="58"/>
      <c r="I41" s="119">
        <v>2</v>
      </c>
      <c r="J41" s="121">
        <f t="shared" ref="J41:J47" si="19">R7*J$37</f>
        <v>45000</v>
      </c>
      <c r="K41" s="120">
        <v>2</v>
      </c>
      <c r="L41" s="121">
        <f t="shared" si="14"/>
        <v>90000</v>
      </c>
      <c r="M41" s="122">
        <f t="shared" si="15"/>
        <v>0.14423076923076922</v>
      </c>
      <c r="N41" s="117"/>
      <c r="O41" s="111">
        <f t="shared" si="16"/>
        <v>5000</v>
      </c>
      <c r="P41" s="58"/>
      <c r="Q41" s="119">
        <v>2</v>
      </c>
      <c r="R41" s="121">
        <f t="shared" ref="R41:R47" si="20">R7*R$37</f>
        <v>45000</v>
      </c>
      <c r="S41" s="120">
        <v>2</v>
      </c>
      <c r="T41" s="121">
        <f t="shared" ref="T41:T49" si="21">R41*S41</f>
        <v>90000</v>
      </c>
      <c r="U41" s="122">
        <f t="shared" si="17"/>
        <v>0.14423076923076922</v>
      </c>
      <c r="V41" s="117"/>
      <c r="W41" s="111">
        <f t="shared" si="18"/>
        <v>5000</v>
      </c>
      <c r="X41" s="58"/>
    </row>
    <row r="42" spans="1:24" x14ac:dyDescent="0.25">
      <c r="A42" s="119">
        <v>3</v>
      </c>
      <c r="B42" s="121">
        <v>30000</v>
      </c>
      <c r="C42" s="120">
        <v>2</v>
      </c>
      <c r="D42" s="121">
        <f t="shared" si="11"/>
        <v>60000</v>
      </c>
      <c r="E42" s="122">
        <f t="shared" si="12"/>
        <v>8.6830680173661356E-2</v>
      </c>
      <c r="F42" s="122"/>
      <c r="G42" s="111">
        <f t="shared" si="13"/>
        <v>0</v>
      </c>
      <c r="H42" s="58"/>
      <c r="I42" s="119">
        <v>3</v>
      </c>
      <c r="J42" s="121">
        <f t="shared" si="19"/>
        <v>27000</v>
      </c>
      <c r="K42" s="120">
        <v>2</v>
      </c>
      <c r="L42" s="121">
        <f t="shared" si="14"/>
        <v>54000</v>
      </c>
      <c r="M42" s="122">
        <f t="shared" si="15"/>
        <v>8.6538461538461536E-2</v>
      </c>
      <c r="N42" s="117"/>
      <c r="O42" s="111">
        <f t="shared" si="16"/>
        <v>3000</v>
      </c>
      <c r="P42" s="58"/>
      <c r="Q42" s="119">
        <v>3</v>
      </c>
      <c r="R42" s="121">
        <f t="shared" si="20"/>
        <v>27000</v>
      </c>
      <c r="S42" s="120">
        <v>2</v>
      </c>
      <c r="T42" s="121">
        <f t="shared" si="21"/>
        <v>54000</v>
      </c>
      <c r="U42" s="122">
        <f t="shared" si="17"/>
        <v>8.6538461538461536E-2</v>
      </c>
      <c r="V42" s="117"/>
      <c r="W42" s="111">
        <f t="shared" si="18"/>
        <v>3000</v>
      </c>
      <c r="X42" s="58"/>
    </row>
    <row r="43" spans="1:24" x14ac:dyDescent="0.25">
      <c r="A43" s="119">
        <v>4</v>
      </c>
      <c r="B43" s="121">
        <v>14000</v>
      </c>
      <c r="C43" s="120">
        <v>3</v>
      </c>
      <c r="D43" s="121">
        <f t="shared" si="11"/>
        <v>42000</v>
      </c>
      <c r="E43" s="122">
        <f t="shared" si="12"/>
        <v>6.0781476121562955E-2</v>
      </c>
      <c r="F43" s="122"/>
      <c r="G43" s="111">
        <f t="shared" si="13"/>
        <v>0</v>
      </c>
      <c r="H43" s="58"/>
      <c r="I43" s="119">
        <v>4</v>
      </c>
      <c r="J43" s="121">
        <f t="shared" si="19"/>
        <v>12600</v>
      </c>
      <c r="K43" s="120">
        <v>3</v>
      </c>
      <c r="L43" s="121">
        <f t="shared" si="14"/>
        <v>37800</v>
      </c>
      <c r="M43" s="122">
        <f t="shared" si="15"/>
        <v>6.0576923076923077E-2</v>
      </c>
      <c r="N43" s="117"/>
      <c r="O43" s="111">
        <f t="shared" si="16"/>
        <v>1400</v>
      </c>
      <c r="P43" s="58"/>
      <c r="Q43" s="119">
        <v>4</v>
      </c>
      <c r="R43" s="121">
        <f t="shared" si="20"/>
        <v>12600</v>
      </c>
      <c r="S43" s="120">
        <v>3</v>
      </c>
      <c r="T43" s="121">
        <f t="shared" si="21"/>
        <v>37800</v>
      </c>
      <c r="U43" s="122">
        <f t="shared" si="17"/>
        <v>6.0576923076923077E-2</v>
      </c>
      <c r="V43" s="117"/>
      <c r="W43" s="111">
        <f t="shared" si="18"/>
        <v>1400</v>
      </c>
      <c r="X43" s="58"/>
    </row>
    <row r="44" spans="1:24" x14ac:dyDescent="0.25">
      <c r="A44" s="119">
        <v>5</v>
      </c>
      <c r="B44" s="121">
        <v>6000</v>
      </c>
      <c r="C44" s="120">
        <v>5</v>
      </c>
      <c r="D44" s="121">
        <f t="shared" si="11"/>
        <v>30000</v>
      </c>
      <c r="E44" s="122">
        <f t="shared" si="12"/>
        <v>4.3415340086830678E-2</v>
      </c>
      <c r="F44" s="122"/>
      <c r="G44" s="111">
        <f t="shared" si="13"/>
        <v>0</v>
      </c>
      <c r="H44" s="58"/>
      <c r="I44" s="119">
        <v>5</v>
      </c>
      <c r="J44" s="121">
        <f t="shared" si="19"/>
        <v>5400</v>
      </c>
      <c r="K44" s="120">
        <v>5</v>
      </c>
      <c r="L44" s="121">
        <f t="shared" si="14"/>
        <v>27000</v>
      </c>
      <c r="M44" s="122">
        <f t="shared" si="15"/>
        <v>4.3269230769230768E-2</v>
      </c>
      <c r="N44" s="117"/>
      <c r="O44" s="111">
        <f t="shared" si="16"/>
        <v>600</v>
      </c>
      <c r="P44" s="58"/>
      <c r="Q44" s="119">
        <v>5</v>
      </c>
      <c r="R44" s="121">
        <f t="shared" si="20"/>
        <v>5400</v>
      </c>
      <c r="S44" s="120">
        <v>5</v>
      </c>
      <c r="T44" s="121">
        <f t="shared" si="21"/>
        <v>27000</v>
      </c>
      <c r="U44" s="122">
        <f t="shared" si="17"/>
        <v>4.3269230769230768E-2</v>
      </c>
      <c r="V44" s="117"/>
      <c r="W44" s="111">
        <f t="shared" si="18"/>
        <v>600</v>
      </c>
      <c r="X44" s="58"/>
    </row>
    <row r="45" spans="1:24" x14ac:dyDescent="0.25">
      <c r="A45" s="119">
        <v>6</v>
      </c>
      <c r="B45" s="121">
        <v>4500</v>
      </c>
      <c r="C45" s="120">
        <v>4</v>
      </c>
      <c r="D45" s="121">
        <f t="shared" si="11"/>
        <v>18000</v>
      </c>
      <c r="E45" s="122">
        <f t="shared" si="12"/>
        <v>2.6049204052098408E-2</v>
      </c>
      <c r="F45" s="122"/>
      <c r="G45" s="111">
        <f t="shared" si="13"/>
        <v>0</v>
      </c>
      <c r="H45" s="58"/>
      <c r="I45" s="119">
        <v>6</v>
      </c>
      <c r="J45" s="121">
        <f t="shared" si="19"/>
        <v>4050</v>
      </c>
      <c r="K45" s="120">
        <v>4</v>
      </c>
      <c r="L45" s="121">
        <f t="shared" si="14"/>
        <v>16200</v>
      </c>
      <c r="M45" s="122">
        <f t="shared" si="15"/>
        <v>2.5961538461538463E-2</v>
      </c>
      <c r="N45" s="117"/>
      <c r="O45" s="111">
        <f t="shared" si="16"/>
        <v>450</v>
      </c>
      <c r="P45" s="58"/>
      <c r="Q45" s="119">
        <v>6</v>
      </c>
      <c r="R45" s="121">
        <f t="shared" si="20"/>
        <v>4050</v>
      </c>
      <c r="S45" s="120">
        <v>4</v>
      </c>
      <c r="T45" s="121">
        <f t="shared" si="21"/>
        <v>16200</v>
      </c>
      <c r="U45" s="122">
        <f t="shared" si="17"/>
        <v>2.5961538461538463E-2</v>
      </c>
      <c r="V45" s="117"/>
      <c r="W45" s="111">
        <f t="shared" si="18"/>
        <v>450</v>
      </c>
      <c r="X45" s="58"/>
    </row>
    <row r="46" spans="1:24" x14ac:dyDescent="0.25">
      <c r="A46" s="119">
        <v>7</v>
      </c>
      <c r="B46" s="121">
        <v>3000</v>
      </c>
      <c r="C46" s="120">
        <v>7</v>
      </c>
      <c r="D46" s="121">
        <f t="shared" si="11"/>
        <v>21000</v>
      </c>
      <c r="E46" s="122">
        <f t="shared" si="12"/>
        <v>3.0390738060781478E-2</v>
      </c>
      <c r="F46" s="122"/>
      <c r="G46" s="111">
        <f t="shared" si="13"/>
        <v>0</v>
      </c>
      <c r="H46" s="58"/>
      <c r="I46" s="119">
        <v>7</v>
      </c>
      <c r="J46" s="121">
        <f t="shared" si="19"/>
        <v>2700</v>
      </c>
      <c r="K46" s="120">
        <v>7</v>
      </c>
      <c r="L46" s="121">
        <f t="shared" si="14"/>
        <v>18900</v>
      </c>
      <c r="M46" s="122">
        <f t="shared" si="15"/>
        <v>3.0288461538461538E-2</v>
      </c>
      <c r="N46" s="117"/>
      <c r="O46" s="111">
        <f t="shared" si="16"/>
        <v>300</v>
      </c>
      <c r="P46" s="58"/>
      <c r="Q46" s="119">
        <v>7</v>
      </c>
      <c r="R46" s="121">
        <f t="shared" si="20"/>
        <v>2700</v>
      </c>
      <c r="S46" s="120">
        <v>7</v>
      </c>
      <c r="T46" s="121">
        <f t="shared" si="21"/>
        <v>18900</v>
      </c>
      <c r="U46" s="122">
        <f t="shared" si="17"/>
        <v>3.0288461538461538E-2</v>
      </c>
      <c r="V46" s="117"/>
      <c r="W46" s="111">
        <f t="shared" si="18"/>
        <v>300</v>
      </c>
      <c r="X46" s="58"/>
    </row>
    <row r="47" spans="1:24" x14ac:dyDescent="0.25">
      <c r="A47" s="119" t="s">
        <v>279</v>
      </c>
      <c r="B47" s="110">
        <v>2100</v>
      </c>
      <c r="C47" s="117">
        <v>25</v>
      </c>
      <c r="D47" s="121">
        <f t="shared" si="11"/>
        <v>52500</v>
      </c>
      <c r="E47" s="122">
        <f t="shared" si="12"/>
        <v>7.5976845151953687E-2</v>
      </c>
      <c r="F47" s="122"/>
      <c r="G47" s="111">
        <f t="shared" si="13"/>
        <v>-100</v>
      </c>
      <c r="H47" s="58"/>
      <c r="I47" s="119">
        <v>8</v>
      </c>
      <c r="J47" s="121">
        <f t="shared" si="19"/>
        <v>1800</v>
      </c>
      <c r="K47" s="120">
        <v>112</v>
      </c>
      <c r="L47" s="121">
        <f t="shared" si="14"/>
        <v>201600</v>
      </c>
      <c r="M47" s="122">
        <f t="shared" si="15"/>
        <v>0.32307692307692309</v>
      </c>
      <c r="N47" s="117"/>
      <c r="O47" s="111">
        <f t="shared" si="16"/>
        <v>200</v>
      </c>
      <c r="P47" s="58"/>
      <c r="Q47" s="119" t="s">
        <v>279</v>
      </c>
      <c r="R47" s="110">
        <f t="shared" si="20"/>
        <v>1800</v>
      </c>
      <c r="S47" s="117">
        <v>25</v>
      </c>
      <c r="T47" s="121">
        <f t="shared" si="21"/>
        <v>45000</v>
      </c>
      <c r="U47" s="122">
        <f t="shared" si="17"/>
        <v>7.2115384615384609E-2</v>
      </c>
      <c r="W47" s="111">
        <f t="shared" si="18"/>
        <v>200</v>
      </c>
      <c r="X47" s="58"/>
    </row>
    <row r="48" spans="1:24" x14ac:dyDescent="0.25">
      <c r="A48" s="119" t="s">
        <v>280</v>
      </c>
      <c r="B48" s="110">
        <v>1650</v>
      </c>
      <c r="C48" s="120">
        <v>87</v>
      </c>
      <c r="D48" s="121">
        <f t="shared" si="11"/>
        <v>143550</v>
      </c>
      <c r="E48" s="122">
        <f t="shared" si="12"/>
        <v>0.2077424023154848</v>
      </c>
      <c r="F48" s="122"/>
      <c r="G48" s="111">
        <f>R13-B48</f>
        <v>350</v>
      </c>
      <c r="H48" s="58"/>
      <c r="I48" s="119" t="s">
        <v>278</v>
      </c>
      <c r="J48" s="154">
        <v>3000</v>
      </c>
      <c r="K48" s="120">
        <v>7</v>
      </c>
      <c r="L48" s="121">
        <f t="shared" si="14"/>
        <v>21000</v>
      </c>
      <c r="M48" s="122">
        <f t="shared" si="15"/>
        <v>3.3653846153846152E-2</v>
      </c>
      <c r="N48" s="117"/>
      <c r="O48" s="111">
        <f t="shared" si="16"/>
        <v>0</v>
      </c>
      <c r="P48" s="58"/>
      <c r="Q48" s="119" t="s">
        <v>280</v>
      </c>
      <c r="R48" s="110">
        <f>R47-50</f>
        <v>1750</v>
      </c>
      <c r="S48" s="120">
        <v>87</v>
      </c>
      <c r="T48" s="121">
        <f t="shared" si="21"/>
        <v>152250</v>
      </c>
      <c r="U48" s="122">
        <f t="shared" si="17"/>
        <v>0.24399038461538461</v>
      </c>
      <c r="V48" s="117"/>
      <c r="W48" s="111">
        <f>R13-R48</f>
        <v>250</v>
      </c>
      <c r="X48" s="58"/>
    </row>
    <row r="49" spans="1:25" x14ac:dyDescent="0.25">
      <c r="A49" s="119" t="s">
        <v>277</v>
      </c>
      <c r="B49" s="154">
        <v>3000</v>
      </c>
      <c r="C49" s="120">
        <v>7</v>
      </c>
      <c r="D49" s="121">
        <f t="shared" si="11"/>
        <v>21000</v>
      </c>
      <c r="E49" s="122">
        <f t="shared" si="12"/>
        <v>3.0390738060781478E-2</v>
      </c>
      <c r="F49" s="122"/>
      <c r="G49" s="111">
        <f>R14-B49</f>
        <v>0</v>
      </c>
      <c r="H49" s="55"/>
      <c r="I49" s="119"/>
      <c r="J49" s="117"/>
      <c r="K49" s="120"/>
      <c r="L49" s="117"/>
      <c r="M49" s="117"/>
      <c r="N49" s="117"/>
      <c r="O49" s="123"/>
      <c r="Q49" s="119" t="s">
        <v>277</v>
      </c>
      <c r="R49" s="154">
        <f>R14</f>
        <v>3000</v>
      </c>
      <c r="S49" s="120">
        <v>7</v>
      </c>
      <c r="T49" s="121">
        <f t="shared" si="21"/>
        <v>21000</v>
      </c>
      <c r="U49" s="122">
        <f t="shared" si="17"/>
        <v>3.3653846153846152E-2</v>
      </c>
      <c r="V49" s="117"/>
      <c r="W49" s="111">
        <f>R14-R49</f>
        <v>0</v>
      </c>
    </row>
    <row r="50" spans="1:25" ht="13.5" thickBot="1" x14ac:dyDescent="0.3">
      <c r="A50" s="119"/>
      <c r="B50" s="117"/>
      <c r="C50" s="120"/>
      <c r="D50" s="117"/>
      <c r="E50" s="117"/>
      <c r="F50" s="117"/>
      <c r="G50" s="123"/>
      <c r="H50" s="55"/>
      <c r="I50" s="119"/>
      <c r="J50" s="117"/>
      <c r="K50" s="120"/>
      <c r="L50" s="117"/>
      <c r="M50" s="117"/>
      <c r="N50" s="117"/>
      <c r="O50" s="123"/>
      <c r="Q50" s="119"/>
      <c r="R50" s="117"/>
      <c r="S50" s="120"/>
      <c r="T50" s="117"/>
      <c r="U50" s="117"/>
      <c r="V50" s="117"/>
      <c r="W50" s="123"/>
    </row>
    <row r="51" spans="1:25" ht="14.25" thickTop="1" thickBot="1" x14ac:dyDescent="0.3">
      <c r="A51" s="113"/>
      <c r="B51" s="112"/>
      <c r="C51" s="148"/>
      <c r="D51" s="149">
        <f>SUM(D40:D49)</f>
        <v>663050</v>
      </c>
      <c r="E51" s="124">
        <f>SUM(E40:E49)</f>
        <v>0.9595513748191028</v>
      </c>
      <c r="F51" s="124"/>
      <c r="G51" s="123"/>
      <c r="H51" s="75"/>
      <c r="I51" s="113"/>
      <c r="J51" s="112"/>
      <c r="K51" s="148"/>
      <c r="L51" s="139">
        <f>SUM(L40:L48)</f>
        <v>624000</v>
      </c>
      <c r="M51" s="124">
        <f>SUM(M40:M48)</f>
        <v>0.99999999999999989</v>
      </c>
      <c r="N51" s="117"/>
      <c r="O51" s="123"/>
      <c r="P51" s="75"/>
      <c r="Q51" s="113"/>
      <c r="R51" s="112"/>
      <c r="S51" s="148"/>
      <c r="T51" s="139">
        <f>SUM(T40:T50)</f>
        <v>619650</v>
      </c>
      <c r="U51" s="124">
        <f>SUM(U40:U49)</f>
        <v>0.99302884615384601</v>
      </c>
      <c r="V51" s="117"/>
      <c r="W51" s="123"/>
      <c r="X51" s="75"/>
    </row>
    <row r="52" spans="1:25" ht="14.25" thickTop="1" thickBot="1" x14ac:dyDescent="0.3">
      <c r="A52" s="151"/>
      <c r="B52" s="150"/>
      <c r="C52" s="125">
        <f>SUM(C40:C50)</f>
        <v>143</v>
      </c>
      <c r="D52" s="117"/>
      <c r="E52" s="117"/>
      <c r="F52" s="117"/>
      <c r="G52" s="123"/>
      <c r="H52" s="55"/>
      <c r="I52" s="151"/>
      <c r="J52" s="150"/>
      <c r="K52" s="125">
        <f>SUM(K40:K50)</f>
        <v>143</v>
      </c>
      <c r="L52" s="117"/>
      <c r="M52" s="117"/>
      <c r="N52" s="117"/>
      <c r="O52" s="123"/>
      <c r="Q52" s="151"/>
      <c r="R52" s="150"/>
      <c r="S52" s="125">
        <f>SUM(S40:S50)</f>
        <v>143</v>
      </c>
      <c r="T52" s="117"/>
      <c r="U52" s="117"/>
      <c r="V52" s="117"/>
      <c r="W52" s="123"/>
    </row>
    <row r="53" spans="1:25" ht="52.5" thickTop="1" thickBot="1" x14ac:dyDescent="0.3">
      <c r="A53" s="126" t="s">
        <v>275</v>
      </c>
      <c r="B53" s="139">
        <f>O17+D51</f>
        <v>2896050</v>
      </c>
      <c r="C53" s="117"/>
      <c r="D53" s="117"/>
      <c r="E53" s="117"/>
      <c r="F53" s="117"/>
      <c r="G53" s="123"/>
      <c r="H53" s="55"/>
      <c r="I53" s="126" t="s">
        <v>275</v>
      </c>
      <c r="J53" s="139">
        <f>O17+L51</f>
        <v>2857000</v>
      </c>
      <c r="K53" s="117"/>
      <c r="L53" s="117"/>
      <c r="M53" s="117"/>
      <c r="N53" s="117"/>
      <c r="O53" s="123"/>
      <c r="Q53" s="126" t="s">
        <v>275</v>
      </c>
      <c r="R53" s="231">
        <f>O17+T51</f>
        <v>2852650</v>
      </c>
      <c r="S53" s="117"/>
      <c r="T53" s="117"/>
      <c r="U53" s="117"/>
      <c r="V53" s="117"/>
      <c r="W53" s="123"/>
    </row>
    <row r="54" spans="1:25" ht="13.5" thickTop="1" x14ac:dyDescent="0.25">
      <c r="A54" s="119" t="s">
        <v>183</v>
      </c>
      <c r="B54" s="122">
        <f>O17/B53</f>
        <v>0.77105022358039399</v>
      </c>
      <c r="C54" s="117"/>
      <c r="D54" s="117"/>
      <c r="E54" s="117"/>
      <c r="F54" s="117"/>
      <c r="G54" s="123"/>
      <c r="H54" s="55"/>
      <c r="I54" s="119" t="s">
        <v>183</v>
      </c>
      <c r="J54" s="122">
        <f>O17/J53</f>
        <v>0.78158907945397271</v>
      </c>
      <c r="K54" s="117"/>
      <c r="L54" s="117"/>
      <c r="M54" s="117"/>
      <c r="N54" s="117"/>
      <c r="O54" s="123"/>
      <c r="Q54" s="119" t="s">
        <v>183</v>
      </c>
      <c r="R54" s="122">
        <f>O17/R53</f>
        <v>0.78278092300141977</v>
      </c>
      <c r="S54" s="117"/>
      <c r="T54" s="117"/>
      <c r="U54" s="117"/>
      <c r="V54" s="117"/>
      <c r="W54" s="123"/>
    </row>
    <row r="55" spans="1:25" ht="13.5" thickBot="1" x14ac:dyDescent="0.3">
      <c r="A55" s="127" t="s">
        <v>184</v>
      </c>
      <c r="B55" s="128">
        <f>D51/B53</f>
        <v>0.22894977641960601</v>
      </c>
      <c r="C55" s="129"/>
      <c r="D55" s="129"/>
      <c r="E55" s="129"/>
      <c r="F55" s="129"/>
      <c r="G55" s="130"/>
      <c r="H55" s="55"/>
      <c r="I55" s="127" t="s">
        <v>184</v>
      </c>
      <c r="J55" s="128">
        <f>L51/J53</f>
        <v>0.21841092054602732</v>
      </c>
      <c r="K55" s="129"/>
      <c r="L55" s="129"/>
      <c r="M55" s="129"/>
      <c r="N55" s="129"/>
      <c r="O55" s="130"/>
      <c r="Q55" s="127" t="s">
        <v>184</v>
      </c>
      <c r="R55" s="128">
        <f>T51/R53</f>
        <v>0.21721907699858026</v>
      </c>
      <c r="S55" s="129"/>
      <c r="T55" s="129"/>
      <c r="U55" s="129"/>
      <c r="V55" s="129"/>
      <c r="W55" s="130"/>
    </row>
    <row r="56" spans="1:25" ht="13.5" thickTop="1" x14ac:dyDescent="0.25">
      <c r="A56" s="59" t="s">
        <v>281</v>
      </c>
      <c r="C56" s="55"/>
      <c r="E56" s="55"/>
      <c r="H56" s="55"/>
      <c r="I56" s="59" t="s">
        <v>281</v>
      </c>
      <c r="Q56" s="59" t="s">
        <v>281</v>
      </c>
      <c r="Y56" s="117"/>
    </row>
    <row r="57" spans="1:25" x14ac:dyDescent="0.25">
      <c r="A57" s="59" t="s">
        <v>282</v>
      </c>
      <c r="C57" s="55"/>
      <c r="E57" s="55"/>
      <c r="H57" s="55"/>
      <c r="Q57" s="59" t="s">
        <v>282</v>
      </c>
      <c r="Y57" s="117"/>
    </row>
    <row r="58" spans="1:25" x14ac:dyDescent="0.25">
      <c r="C58" s="55"/>
      <c r="E58" s="55"/>
      <c r="H58" s="55"/>
      <c r="Q58" s="59" t="s">
        <v>286</v>
      </c>
      <c r="W58" s="117"/>
      <c r="X58" s="117"/>
    </row>
    <row r="59" spans="1:25" x14ac:dyDescent="0.25">
      <c r="C59" s="55"/>
      <c r="E59" s="55"/>
      <c r="H59" s="55"/>
      <c r="W59" s="117"/>
      <c r="X59" s="117"/>
    </row>
    <row r="60" spans="1:25" ht="13.5" thickBot="1" x14ac:dyDescent="0.3">
      <c r="C60" s="55"/>
      <c r="E60" s="55"/>
      <c r="H60" s="55"/>
      <c r="W60" s="117"/>
      <c r="X60" s="117"/>
    </row>
    <row r="61" spans="1:25" ht="19.5" thickTop="1" thickBot="1" x14ac:dyDescent="0.3">
      <c r="C61" s="55"/>
      <c r="E61" s="55"/>
      <c r="H61" s="55"/>
      <c r="J61" s="168">
        <v>0.8</v>
      </c>
      <c r="Q61" s="311" t="s">
        <v>330</v>
      </c>
      <c r="R61" s="168">
        <v>0.8</v>
      </c>
      <c r="S61" s="322" t="s">
        <v>331</v>
      </c>
      <c r="T61" s="323"/>
      <c r="U61" s="323"/>
      <c r="V61" s="323"/>
      <c r="W61" s="324"/>
    </row>
    <row r="62" spans="1:25" ht="13.5" thickTop="1" x14ac:dyDescent="0.25">
      <c r="C62" s="55"/>
      <c r="E62" s="55"/>
      <c r="H62" s="55"/>
      <c r="I62" s="153" t="s">
        <v>294</v>
      </c>
      <c r="J62" s="152"/>
      <c r="K62" s="152"/>
      <c r="L62" s="152"/>
      <c r="M62" s="152"/>
      <c r="N62" s="104"/>
      <c r="O62" s="114" t="s">
        <v>257</v>
      </c>
      <c r="Q62" s="153" t="s">
        <v>295</v>
      </c>
      <c r="R62" s="152"/>
      <c r="S62" s="152"/>
      <c r="T62" s="152"/>
      <c r="U62" s="152"/>
      <c r="V62" s="104"/>
      <c r="W62" s="114" t="s">
        <v>257</v>
      </c>
    </row>
    <row r="63" spans="1:25" ht="63.75" x14ac:dyDescent="0.25">
      <c r="I63" s="115" t="s">
        <v>176</v>
      </c>
      <c r="J63" s="106" t="s">
        <v>293</v>
      </c>
      <c r="K63" s="116" t="s">
        <v>178</v>
      </c>
      <c r="L63" s="106" t="s">
        <v>179</v>
      </c>
      <c r="M63" s="106" t="s">
        <v>180</v>
      </c>
      <c r="N63" s="117"/>
      <c r="O63" s="118" t="s">
        <v>284</v>
      </c>
      <c r="Q63" s="115" t="s">
        <v>176</v>
      </c>
      <c r="R63" s="106" t="s">
        <v>293</v>
      </c>
      <c r="S63" s="116" t="s">
        <v>178</v>
      </c>
      <c r="T63" s="106" t="s">
        <v>179</v>
      </c>
      <c r="U63" s="106" t="s">
        <v>180</v>
      </c>
      <c r="V63" s="117"/>
      <c r="W63" s="118" t="s">
        <v>284</v>
      </c>
    </row>
    <row r="64" spans="1:25" x14ac:dyDescent="0.25">
      <c r="I64" s="119">
        <v>1</v>
      </c>
      <c r="J64" s="121">
        <f>R6*J$61</f>
        <v>140000</v>
      </c>
      <c r="K64" s="120">
        <v>1</v>
      </c>
      <c r="L64" s="121">
        <f t="shared" ref="L64:L72" si="22">J64*K64</f>
        <v>140000</v>
      </c>
      <c r="M64" s="122">
        <f>L64/$L$75</f>
        <v>0.25134649910233392</v>
      </c>
      <c r="N64" s="117"/>
      <c r="O64" s="111">
        <f>R6-J64</f>
        <v>35000</v>
      </c>
      <c r="Q64" s="119">
        <v>1</v>
      </c>
      <c r="R64" s="121">
        <f>R6*R$61</f>
        <v>140000</v>
      </c>
      <c r="S64" s="120">
        <v>1</v>
      </c>
      <c r="T64" s="121">
        <f>R64*S64</f>
        <v>140000</v>
      </c>
      <c r="U64" s="122">
        <f>T64/$L$75</f>
        <v>0.25134649910233392</v>
      </c>
      <c r="V64" s="117"/>
      <c r="W64" s="111">
        <f>R6-R64</f>
        <v>35000</v>
      </c>
    </row>
    <row r="65" spans="9:23" x14ac:dyDescent="0.25">
      <c r="I65" s="119">
        <v>2</v>
      </c>
      <c r="J65" s="121">
        <f t="shared" ref="J65:J71" si="23">R7*J$61</f>
        <v>40000</v>
      </c>
      <c r="K65" s="120">
        <v>2</v>
      </c>
      <c r="L65" s="121">
        <f t="shared" si="22"/>
        <v>80000</v>
      </c>
      <c r="M65" s="122">
        <f t="shared" ref="M65:M72" si="24">L65/$L$75</f>
        <v>0.14362657091561939</v>
      </c>
      <c r="N65" s="117"/>
      <c r="O65" s="111">
        <f t="shared" ref="O65:O72" si="25">R7-J65</f>
        <v>10000</v>
      </c>
      <c r="Q65" s="119">
        <v>2</v>
      </c>
      <c r="R65" s="121">
        <f t="shared" ref="R65:R71" si="26">R7*R$61</f>
        <v>40000</v>
      </c>
      <c r="S65" s="120">
        <v>2</v>
      </c>
      <c r="T65" s="121">
        <f t="shared" ref="T65:T73" si="27">R65*S65</f>
        <v>80000</v>
      </c>
      <c r="U65" s="122">
        <f t="shared" ref="U65:U73" si="28">T65/$L$75</f>
        <v>0.14362657091561939</v>
      </c>
      <c r="V65" s="117"/>
      <c r="W65" s="111">
        <f t="shared" ref="W65:W71" si="29">R7-R65</f>
        <v>10000</v>
      </c>
    </row>
    <row r="66" spans="9:23" x14ac:dyDescent="0.25">
      <c r="I66" s="119">
        <v>3</v>
      </c>
      <c r="J66" s="121">
        <f t="shared" si="23"/>
        <v>24000</v>
      </c>
      <c r="K66" s="120">
        <v>2</v>
      </c>
      <c r="L66" s="121">
        <f t="shared" si="22"/>
        <v>48000</v>
      </c>
      <c r="M66" s="122">
        <f t="shared" si="24"/>
        <v>8.6175942549371637E-2</v>
      </c>
      <c r="N66" s="117"/>
      <c r="O66" s="111">
        <f t="shared" si="25"/>
        <v>6000</v>
      </c>
      <c r="Q66" s="119">
        <v>3</v>
      </c>
      <c r="R66" s="121">
        <f t="shared" si="26"/>
        <v>24000</v>
      </c>
      <c r="S66" s="120">
        <v>2</v>
      </c>
      <c r="T66" s="121">
        <f t="shared" si="27"/>
        <v>48000</v>
      </c>
      <c r="U66" s="122">
        <f t="shared" si="28"/>
        <v>8.6175942549371637E-2</v>
      </c>
      <c r="V66" s="117"/>
      <c r="W66" s="111">
        <f t="shared" si="29"/>
        <v>6000</v>
      </c>
    </row>
    <row r="67" spans="9:23" x14ac:dyDescent="0.25">
      <c r="I67" s="119">
        <v>4</v>
      </c>
      <c r="J67" s="121">
        <f t="shared" si="23"/>
        <v>11200</v>
      </c>
      <c r="K67" s="120">
        <v>3</v>
      </c>
      <c r="L67" s="121">
        <f t="shared" si="22"/>
        <v>33600</v>
      </c>
      <c r="M67" s="122">
        <f t="shared" si="24"/>
        <v>6.032315978456014E-2</v>
      </c>
      <c r="N67" s="117"/>
      <c r="O67" s="111">
        <f t="shared" si="25"/>
        <v>2800</v>
      </c>
      <c r="Q67" s="119">
        <v>4</v>
      </c>
      <c r="R67" s="121">
        <f t="shared" si="26"/>
        <v>11200</v>
      </c>
      <c r="S67" s="120">
        <v>3</v>
      </c>
      <c r="T67" s="121">
        <f t="shared" si="27"/>
        <v>33600</v>
      </c>
      <c r="U67" s="122">
        <f t="shared" si="28"/>
        <v>6.032315978456014E-2</v>
      </c>
      <c r="V67" s="117"/>
      <c r="W67" s="111">
        <f t="shared" si="29"/>
        <v>2800</v>
      </c>
    </row>
    <row r="68" spans="9:23" x14ac:dyDescent="0.25">
      <c r="I68" s="119">
        <v>5</v>
      </c>
      <c r="J68" s="121">
        <f t="shared" si="23"/>
        <v>4800</v>
      </c>
      <c r="K68" s="120">
        <v>5</v>
      </c>
      <c r="L68" s="121">
        <f t="shared" si="22"/>
        <v>24000</v>
      </c>
      <c r="M68" s="122">
        <f t="shared" si="24"/>
        <v>4.3087971274685818E-2</v>
      </c>
      <c r="N68" s="117"/>
      <c r="O68" s="111">
        <f t="shared" si="25"/>
        <v>1200</v>
      </c>
      <c r="Q68" s="119">
        <v>5</v>
      </c>
      <c r="R68" s="121">
        <f t="shared" si="26"/>
        <v>4800</v>
      </c>
      <c r="S68" s="120">
        <v>5</v>
      </c>
      <c r="T68" s="121">
        <f t="shared" si="27"/>
        <v>24000</v>
      </c>
      <c r="U68" s="122">
        <f t="shared" si="28"/>
        <v>4.3087971274685818E-2</v>
      </c>
      <c r="V68" s="117"/>
      <c r="W68" s="111">
        <f t="shared" si="29"/>
        <v>1200</v>
      </c>
    </row>
    <row r="69" spans="9:23" x14ac:dyDescent="0.25">
      <c r="I69" s="119">
        <v>6</v>
      </c>
      <c r="J69" s="121">
        <f t="shared" si="23"/>
        <v>3600</v>
      </c>
      <c r="K69" s="120">
        <v>4</v>
      </c>
      <c r="L69" s="121">
        <f t="shared" si="22"/>
        <v>14400</v>
      </c>
      <c r="M69" s="122">
        <f t="shared" si="24"/>
        <v>2.585278276481149E-2</v>
      </c>
      <c r="N69" s="117"/>
      <c r="O69" s="111">
        <f t="shared" si="25"/>
        <v>900</v>
      </c>
      <c r="Q69" s="119">
        <v>6</v>
      </c>
      <c r="R69" s="121">
        <f t="shared" si="26"/>
        <v>3600</v>
      </c>
      <c r="S69" s="120">
        <v>4</v>
      </c>
      <c r="T69" s="121">
        <f t="shared" si="27"/>
        <v>14400</v>
      </c>
      <c r="U69" s="122">
        <f t="shared" si="28"/>
        <v>2.585278276481149E-2</v>
      </c>
      <c r="V69" s="117"/>
      <c r="W69" s="111">
        <f t="shared" si="29"/>
        <v>900</v>
      </c>
    </row>
    <row r="70" spans="9:23" x14ac:dyDescent="0.25">
      <c r="I70" s="119">
        <v>7</v>
      </c>
      <c r="J70" s="121">
        <f t="shared" si="23"/>
        <v>2400</v>
      </c>
      <c r="K70" s="120">
        <v>7</v>
      </c>
      <c r="L70" s="121">
        <f t="shared" si="22"/>
        <v>16800</v>
      </c>
      <c r="M70" s="122">
        <f t="shared" si="24"/>
        <v>3.016157989228007E-2</v>
      </c>
      <c r="N70" s="117"/>
      <c r="O70" s="111">
        <f t="shared" si="25"/>
        <v>600</v>
      </c>
      <c r="Q70" s="119">
        <v>7</v>
      </c>
      <c r="R70" s="121">
        <f t="shared" si="26"/>
        <v>2400</v>
      </c>
      <c r="S70" s="120">
        <v>7</v>
      </c>
      <c r="T70" s="121">
        <f t="shared" si="27"/>
        <v>16800</v>
      </c>
      <c r="U70" s="122">
        <f t="shared" si="28"/>
        <v>3.016157989228007E-2</v>
      </c>
      <c r="V70" s="117"/>
      <c r="W70" s="111">
        <f t="shared" si="29"/>
        <v>600</v>
      </c>
    </row>
    <row r="71" spans="9:23" x14ac:dyDescent="0.25">
      <c r="I71" s="119">
        <v>8</v>
      </c>
      <c r="J71" s="121">
        <f t="shared" si="23"/>
        <v>1600</v>
      </c>
      <c r="K71" s="120">
        <v>112</v>
      </c>
      <c r="L71" s="121">
        <f t="shared" si="22"/>
        <v>179200</v>
      </c>
      <c r="M71" s="122">
        <f t="shared" si="24"/>
        <v>0.32172351885098743</v>
      </c>
      <c r="N71" s="117"/>
      <c r="O71" s="111">
        <f t="shared" si="25"/>
        <v>400</v>
      </c>
      <c r="Q71" s="119" t="s">
        <v>279</v>
      </c>
      <c r="R71" s="110">
        <f t="shared" si="26"/>
        <v>1600</v>
      </c>
      <c r="S71" s="117">
        <v>25</v>
      </c>
      <c r="T71" s="121">
        <f t="shared" si="27"/>
        <v>40000</v>
      </c>
      <c r="U71" s="122">
        <f t="shared" si="28"/>
        <v>7.1813285457809697E-2</v>
      </c>
      <c r="W71" s="111">
        <f t="shared" si="29"/>
        <v>400</v>
      </c>
    </row>
    <row r="72" spans="9:23" x14ac:dyDescent="0.25">
      <c r="I72" s="119" t="s">
        <v>278</v>
      </c>
      <c r="J72" s="154">
        <f>R14</f>
        <v>3000</v>
      </c>
      <c r="K72" s="120">
        <v>7</v>
      </c>
      <c r="L72" s="121">
        <f t="shared" si="22"/>
        <v>21000</v>
      </c>
      <c r="M72" s="122">
        <f t="shared" si="24"/>
        <v>3.7701974865350089E-2</v>
      </c>
      <c r="N72" s="117"/>
      <c r="O72" s="111">
        <f t="shared" si="25"/>
        <v>0</v>
      </c>
      <c r="Q72" s="119" t="s">
        <v>280</v>
      </c>
      <c r="R72" s="110">
        <f>R71-50</f>
        <v>1550</v>
      </c>
      <c r="S72" s="120">
        <v>87</v>
      </c>
      <c r="T72" s="121">
        <f t="shared" si="27"/>
        <v>134850</v>
      </c>
      <c r="U72" s="122">
        <f t="shared" si="28"/>
        <v>0.24210053859964092</v>
      </c>
      <c r="V72" s="117"/>
      <c r="W72" s="111">
        <f>R13-R72</f>
        <v>450</v>
      </c>
    </row>
    <row r="73" spans="9:23" x14ac:dyDescent="0.25">
      <c r="I73" s="119"/>
      <c r="J73" s="117"/>
      <c r="K73" s="120"/>
      <c r="L73" s="117"/>
      <c r="M73" s="117"/>
      <c r="N73" s="117"/>
      <c r="O73" s="123"/>
      <c r="Q73" s="119" t="s">
        <v>277</v>
      </c>
      <c r="R73" s="154">
        <f>R14</f>
        <v>3000</v>
      </c>
      <c r="S73" s="120">
        <v>7</v>
      </c>
      <c r="T73" s="121">
        <f t="shared" si="27"/>
        <v>21000</v>
      </c>
      <c r="U73" s="122">
        <f t="shared" si="28"/>
        <v>3.7701974865350089E-2</v>
      </c>
      <c r="V73" s="117"/>
      <c r="W73" s="111">
        <f>R14-R73</f>
        <v>0</v>
      </c>
    </row>
    <row r="74" spans="9:23" ht="13.5" thickBot="1" x14ac:dyDescent="0.3">
      <c r="I74" s="119"/>
      <c r="J74" s="117"/>
      <c r="K74" s="120"/>
      <c r="L74" s="117"/>
      <c r="M74" s="117"/>
      <c r="N74" s="117"/>
      <c r="O74" s="123"/>
      <c r="Q74" s="119"/>
      <c r="R74" s="117"/>
      <c r="S74" s="120"/>
      <c r="T74" s="117"/>
      <c r="U74" s="117"/>
      <c r="V74" s="117"/>
      <c r="W74" s="123"/>
    </row>
    <row r="75" spans="9:23" ht="14.25" thickTop="1" thickBot="1" x14ac:dyDescent="0.3">
      <c r="I75" s="113"/>
      <c r="J75" s="112"/>
      <c r="K75" s="148"/>
      <c r="L75" s="139">
        <f>SUM(L64:L72)</f>
        <v>557000</v>
      </c>
      <c r="M75" s="124">
        <f>SUM(M64:M72)</f>
        <v>1</v>
      </c>
      <c r="N75" s="117"/>
      <c r="O75" s="123"/>
      <c r="Q75" s="113"/>
      <c r="R75" s="112"/>
      <c r="S75" s="148"/>
      <c r="T75" s="139">
        <f>SUM(T64:T73)</f>
        <v>552650</v>
      </c>
      <c r="U75" s="124">
        <f>SUM(U64:U72)</f>
        <v>0.95448833034111313</v>
      </c>
      <c r="V75" s="117"/>
      <c r="W75" s="123"/>
    </row>
    <row r="76" spans="9:23" ht="14.25" thickTop="1" thickBot="1" x14ac:dyDescent="0.3">
      <c r="I76" s="151"/>
      <c r="J76" s="150"/>
      <c r="K76" s="125">
        <f>SUM(K64:K74)</f>
        <v>143</v>
      </c>
      <c r="L76" s="117"/>
      <c r="M76" s="117"/>
      <c r="N76" s="117"/>
      <c r="O76" s="123"/>
      <c r="Q76" s="151"/>
      <c r="R76" s="150"/>
      <c r="S76" s="125">
        <f>SUM(S64:S74)</f>
        <v>143</v>
      </c>
      <c r="T76" s="117"/>
      <c r="U76" s="117"/>
      <c r="V76" s="117"/>
      <c r="W76" s="123"/>
    </row>
    <row r="77" spans="9:23" ht="52.5" thickTop="1" thickBot="1" x14ac:dyDescent="0.3">
      <c r="I77" s="126" t="s">
        <v>275</v>
      </c>
      <c r="J77" s="139">
        <f>O17+L75</f>
        <v>2790000</v>
      </c>
      <c r="K77" s="117"/>
      <c r="L77" s="117"/>
      <c r="M77" s="117"/>
      <c r="N77" s="117"/>
      <c r="O77" s="123"/>
      <c r="Q77" s="126" t="s">
        <v>275</v>
      </c>
      <c r="R77" s="233">
        <f>O17+T75</f>
        <v>2785650</v>
      </c>
      <c r="S77" s="117"/>
      <c r="T77" s="117"/>
      <c r="U77" s="117"/>
      <c r="V77" s="117"/>
      <c r="W77" s="123"/>
    </row>
    <row r="78" spans="9:23" ht="13.5" thickTop="1" x14ac:dyDescent="0.25">
      <c r="I78" s="119" t="s">
        <v>183</v>
      </c>
      <c r="J78" s="122">
        <f>O17/J77</f>
        <v>0.80035842293906811</v>
      </c>
      <c r="K78" s="117"/>
      <c r="L78" s="117"/>
      <c r="M78" s="117"/>
      <c r="N78" s="117"/>
      <c r="O78" s="123"/>
      <c r="Q78" s="119" t="s">
        <v>183</v>
      </c>
      <c r="R78" s="122">
        <f>O17/R77</f>
        <v>0.80160824224148763</v>
      </c>
      <c r="S78" s="117"/>
      <c r="T78" s="117"/>
      <c r="U78" s="117"/>
      <c r="V78" s="117"/>
      <c r="W78" s="123"/>
    </row>
    <row r="79" spans="9:23" ht="13.5" thickBot="1" x14ac:dyDescent="0.3">
      <c r="I79" s="127" t="s">
        <v>184</v>
      </c>
      <c r="J79" s="128">
        <f>L75/J77</f>
        <v>0.19964157706093191</v>
      </c>
      <c r="K79" s="129"/>
      <c r="L79" s="129"/>
      <c r="M79" s="129"/>
      <c r="N79" s="129"/>
      <c r="O79" s="130"/>
      <c r="Q79" s="127" t="s">
        <v>184</v>
      </c>
      <c r="R79" s="128">
        <f>T75/R77</f>
        <v>0.19839175775851237</v>
      </c>
      <c r="S79" s="129"/>
      <c r="T79" s="129"/>
      <c r="U79" s="129"/>
      <c r="V79" s="129"/>
      <c r="W79" s="130"/>
    </row>
    <row r="80" spans="9:23" ht="13.5" thickTop="1" x14ac:dyDescent="0.25">
      <c r="I80" s="59" t="s">
        <v>281</v>
      </c>
      <c r="Q80" s="59" t="s">
        <v>281</v>
      </c>
    </row>
    <row r="81" spans="17:23" x14ac:dyDescent="0.25">
      <c r="Q81" s="59" t="s">
        <v>282</v>
      </c>
    </row>
    <row r="82" spans="17:23" x14ac:dyDescent="0.25">
      <c r="Q82" s="59" t="s">
        <v>286</v>
      </c>
      <c r="W82" s="117"/>
    </row>
    <row r="83" spans="17:23" x14ac:dyDescent="0.25">
      <c r="W83" s="117"/>
    </row>
  </sheetData>
  <printOptions gridLines="1"/>
  <pageMargins left="0.45" right="0.45" top="0.75" bottom="0.75" header="0.3" footer="0.3"/>
  <pageSetup paperSize="17" scale="46" orientation="landscape" r:id="rId1"/>
  <headerFooter>
    <oddHeader>&amp;L&amp;F&amp;R&amp;A</oddHead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5"/>
  <sheetViews>
    <sheetView zoomScaleNormal="100" workbookViewId="0">
      <selection activeCell="A57" sqref="A57"/>
    </sheetView>
  </sheetViews>
  <sheetFormatPr defaultRowHeight="12.75" x14ac:dyDescent="0.2"/>
  <cols>
    <col min="1" max="1" width="34.28515625" style="60" customWidth="1"/>
    <col min="2" max="2" width="11.28515625" style="60" bestFit="1" customWidth="1"/>
    <col min="3" max="3" width="15.85546875" style="60" customWidth="1"/>
    <col min="4" max="4" width="14.85546875" style="60" customWidth="1"/>
    <col min="5" max="7" width="14.85546875" style="60" bestFit="1" customWidth="1"/>
    <col min="8" max="8" width="13.7109375" style="60" customWidth="1"/>
    <col min="9" max="9" width="11.7109375" style="60" customWidth="1"/>
    <col min="10" max="10" width="6.28515625" style="60" customWidth="1"/>
    <col min="11" max="16384" width="9.140625" style="60"/>
  </cols>
  <sheetData>
    <row r="1" spans="1:12" ht="13.5" thickBot="1" x14ac:dyDescent="0.25">
      <c r="A1" s="318" t="s">
        <v>274</v>
      </c>
    </row>
    <row r="2" spans="1:12" ht="13.5" thickTop="1" x14ac:dyDescent="0.2">
      <c r="A2" s="332" t="s">
        <v>220</v>
      </c>
      <c r="B2" s="333"/>
      <c r="C2" s="333"/>
      <c r="D2" s="333"/>
      <c r="E2" s="333"/>
      <c r="F2" s="333"/>
      <c r="G2" s="334"/>
    </row>
    <row r="3" spans="1:12" ht="13.5" thickBot="1" x14ac:dyDescent="0.25">
      <c r="A3" s="61" t="s">
        <v>221</v>
      </c>
      <c r="B3" s="62" t="s">
        <v>222</v>
      </c>
      <c r="C3" s="62" t="s">
        <v>223</v>
      </c>
      <c r="D3" s="62" t="s">
        <v>224</v>
      </c>
      <c r="E3" s="62" t="s">
        <v>225</v>
      </c>
      <c r="F3" s="62" t="s">
        <v>226</v>
      </c>
      <c r="G3" s="63" t="s">
        <v>227</v>
      </c>
    </row>
    <row r="4" spans="1:12" ht="13.5" thickTop="1" x14ac:dyDescent="0.2">
      <c r="A4" s="64" t="s">
        <v>228</v>
      </c>
      <c r="B4" s="65">
        <v>2368683</v>
      </c>
      <c r="C4" s="65">
        <f>(B4*(93/88))</f>
        <v>2503267.2613636367</v>
      </c>
      <c r="D4" s="65">
        <f>C4</f>
        <v>2503267.2613636367</v>
      </c>
      <c r="E4" s="65">
        <f>D4+(D4*0.025)</f>
        <v>2565848.9428977277</v>
      </c>
      <c r="F4" s="65">
        <f>E4+(E4*0.025)</f>
        <v>2629995.166470171</v>
      </c>
      <c r="G4" s="66">
        <f>F4+(F4*0.025)</f>
        <v>2695745.0456319251</v>
      </c>
      <c r="H4" s="143"/>
    </row>
    <row r="5" spans="1:12" x14ac:dyDescent="0.2">
      <c r="A5" s="67" t="s">
        <v>229</v>
      </c>
      <c r="B5" s="68">
        <v>9552</v>
      </c>
      <c r="C5" s="68">
        <f>B5+(B5*0.025)</f>
        <v>9790.7999999999993</v>
      </c>
      <c r="D5" s="68">
        <f t="shared" ref="D5:G10" si="0">C5+(C5*0.025)</f>
        <v>10035.57</v>
      </c>
      <c r="E5" s="68">
        <v>10000</v>
      </c>
      <c r="F5" s="68">
        <v>10000</v>
      </c>
      <c r="G5" s="69">
        <v>10000</v>
      </c>
    </row>
    <row r="6" spans="1:12" x14ac:dyDescent="0.2">
      <c r="A6" s="67" t="s">
        <v>230</v>
      </c>
      <c r="B6" s="68">
        <v>476078</v>
      </c>
      <c r="C6" s="68">
        <f t="shared" ref="C6:C8" si="1">B6+(B6*0.025)</f>
        <v>487979.95</v>
      </c>
      <c r="D6" s="68">
        <f t="shared" si="0"/>
        <v>500179.44875000004</v>
      </c>
      <c r="E6" s="68">
        <v>500000</v>
      </c>
      <c r="F6" s="68">
        <v>500000</v>
      </c>
      <c r="G6" s="69">
        <v>500000</v>
      </c>
    </row>
    <row r="7" spans="1:12" x14ac:dyDescent="0.2">
      <c r="A7" s="67" t="s">
        <v>231</v>
      </c>
      <c r="B7" s="68">
        <v>63290</v>
      </c>
      <c r="C7" s="68">
        <f t="shared" si="1"/>
        <v>64872.25</v>
      </c>
      <c r="D7" s="68">
        <f t="shared" si="0"/>
        <v>66494.056249999994</v>
      </c>
      <c r="E7" s="68">
        <v>70000</v>
      </c>
      <c r="F7" s="68">
        <v>70000</v>
      </c>
      <c r="G7" s="69">
        <v>70000</v>
      </c>
    </row>
    <row r="8" spans="1:12" x14ac:dyDescent="0.2">
      <c r="A8" s="67" t="s">
        <v>232</v>
      </c>
      <c r="B8" s="68">
        <v>397005</v>
      </c>
      <c r="C8" s="68">
        <f t="shared" si="1"/>
        <v>406930.125</v>
      </c>
      <c r="D8" s="68">
        <f t="shared" si="0"/>
        <v>417103.37812499999</v>
      </c>
      <c r="E8" s="68">
        <f t="shared" si="0"/>
        <v>427530.96257812501</v>
      </c>
      <c r="F8" s="68">
        <f t="shared" si="0"/>
        <v>438219.23664257815</v>
      </c>
      <c r="G8" s="69">
        <f t="shared" si="0"/>
        <v>449174.71755864262</v>
      </c>
    </row>
    <row r="9" spans="1:12" x14ac:dyDescent="0.2">
      <c r="A9" s="67" t="s">
        <v>233</v>
      </c>
      <c r="B9" s="68">
        <v>89390</v>
      </c>
      <c r="C9" s="68">
        <f>B9</f>
        <v>89390</v>
      </c>
      <c r="D9" s="68">
        <v>102151.12</v>
      </c>
      <c r="E9" s="68">
        <f t="shared" si="0"/>
        <v>104704.898</v>
      </c>
      <c r="F9" s="68">
        <f t="shared" si="0"/>
        <v>107322.52045</v>
      </c>
      <c r="G9" s="69">
        <f t="shared" si="0"/>
        <v>110005.58346125</v>
      </c>
    </row>
    <row r="10" spans="1:12" ht="13.5" thickBot="1" x14ac:dyDescent="0.25">
      <c r="A10" s="240" t="s">
        <v>234</v>
      </c>
      <c r="B10" s="71">
        <f>SUM(B4:B9)</f>
        <v>3403998</v>
      </c>
      <c r="C10" s="71">
        <f>SUM(C4:C9)</f>
        <v>3562230.3863636367</v>
      </c>
      <c r="D10" s="71">
        <f t="shared" si="0"/>
        <v>3651286.1460227277</v>
      </c>
      <c r="E10" s="222">
        <f t="shared" si="0"/>
        <v>3742568.299673296</v>
      </c>
      <c r="F10" s="222">
        <f t="shared" si="0"/>
        <v>3836132.5071651284</v>
      </c>
      <c r="G10" s="223">
        <f t="shared" si="0"/>
        <v>3932035.8198442566</v>
      </c>
    </row>
    <row r="11" spans="1:12" s="73" customFormat="1" ht="25.5" customHeight="1" thickTop="1" x14ac:dyDescent="0.2">
      <c r="A11" s="335" t="s">
        <v>235</v>
      </c>
      <c r="B11" s="336"/>
      <c r="C11" s="336"/>
      <c r="D11" s="336"/>
      <c r="E11" s="336"/>
      <c r="F11" s="336"/>
      <c r="G11" s="337"/>
      <c r="L11" s="251"/>
    </row>
    <row r="12" spans="1:12" ht="13.5" thickBot="1" x14ac:dyDescent="0.25">
      <c r="A12" s="327" t="s">
        <v>236</v>
      </c>
      <c r="B12" s="328"/>
      <c r="C12" s="328"/>
      <c r="D12" s="328"/>
      <c r="E12" s="328"/>
      <c r="F12" s="328"/>
      <c r="G12" s="329"/>
    </row>
    <row r="13" spans="1:12" ht="14.25" thickTop="1" thickBot="1" x14ac:dyDescent="0.25"/>
    <row r="14" spans="1:12" ht="15.75" thickTop="1" x14ac:dyDescent="0.25">
      <c r="A14" s="213" t="s">
        <v>299</v>
      </c>
      <c r="B14" s="192"/>
      <c r="C14" s="192"/>
      <c r="D14" s="192"/>
      <c r="E14" s="193">
        <v>2015</v>
      </c>
      <c r="F14" s="193">
        <v>2016</v>
      </c>
      <c r="G14" s="193">
        <v>2017</v>
      </c>
      <c r="H14" s="192"/>
      <c r="I14" s="194"/>
      <c r="J14" s="144"/>
    </row>
    <row r="15" spans="1:12" x14ac:dyDescent="0.2">
      <c r="A15" s="195" t="s">
        <v>265</v>
      </c>
      <c r="B15" s="196"/>
      <c r="C15" s="196"/>
      <c r="D15" s="196"/>
      <c r="E15" s="232">
        <v>2852650</v>
      </c>
      <c r="F15" s="232">
        <v>2852650</v>
      </c>
      <c r="G15" s="232">
        <v>2852650</v>
      </c>
      <c r="H15" s="197"/>
      <c r="I15" s="198"/>
      <c r="J15" s="144"/>
    </row>
    <row r="16" spans="1:12" x14ac:dyDescent="0.2">
      <c r="A16" s="225" t="s">
        <v>298</v>
      </c>
      <c r="B16" s="226"/>
      <c r="C16" s="226"/>
      <c r="D16" s="226"/>
      <c r="E16" s="227">
        <f>E10</f>
        <v>3742568.299673296</v>
      </c>
      <c r="F16" s="227">
        <f t="shared" ref="F16:G16" si="2">F10</f>
        <v>3836132.5071651284</v>
      </c>
      <c r="G16" s="227">
        <f t="shared" si="2"/>
        <v>3932035.8198442566</v>
      </c>
      <c r="H16" s="197"/>
      <c r="I16" s="198"/>
      <c r="J16" s="144"/>
    </row>
    <row r="17" spans="1:10" x14ac:dyDescent="0.2">
      <c r="A17" s="199"/>
      <c r="B17" s="197"/>
      <c r="C17" s="197"/>
      <c r="D17" s="197"/>
      <c r="E17" s="201"/>
      <c r="F17" s="201"/>
      <c r="G17" s="201"/>
      <c r="H17" s="197"/>
      <c r="I17" s="198"/>
      <c r="J17" s="144"/>
    </row>
    <row r="18" spans="1:10" x14ac:dyDescent="0.2">
      <c r="A18" s="199" t="s">
        <v>195</v>
      </c>
      <c r="B18" s="197"/>
      <c r="C18" s="197"/>
      <c r="D18" s="197"/>
      <c r="E18" s="200">
        <f>E16-E15</f>
        <v>889918.29967329605</v>
      </c>
      <c r="F18" s="200">
        <f t="shared" ref="F18:G18" si="3">F16-F15</f>
        <v>983482.50716512837</v>
      </c>
      <c r="G18" s="200">
        <f t="shared" si="3"/>
        <v>1079385.8198442566</v>
      </c>
      <c r="H18" s="197" t="s">
        <v>267</v>
      </c>
      <c r="I18" s="202">
        <f>E18+F18+G18</f>
        <v>2952786.626682681</v>
      </c>
      <c r="J18" s="145"/>
    </row>
    <row r="19" spans="1:10" x14ac:dyDescent="0.2">
      <c r="A19" s="199"/>
      <c r="B19" s="197"/>
      <c r="C19" s="197"/>
      <c r="D19" s="197"/>
      <c r="E19" s="197"/>
      <c r="F19" s="197"/>
      <c r="G19" s="197"/>
      <c r="H19" s="197"/>
      <c r="I19" s="198"/>
      <c r="J19" s="144"/>
    </row>
    <row r="20" spans="1:10" x14ac:dyDescent="0.2">
      <c r="A20" s="199" t="s">
        <v>258</v>
      </c>
      <c r="B20" s="197"/>
      <c r="C20" s="197"/>
      <c r="D20" s="197"/>
      <c r="E20" s="200">
        <v>3502552</v>
      </c>
      <c r="F20" s="197"/>
      <c r="G20" s="197"/>
      <c r="H20" s="197"/>
      <c r="I20" s="198"/>
      <c r="J20" s="144"/>
    </row>
    <row r="21" spans="1:10" x14ac:dyDescent="0.2">
      <c r="A21" s="199"/>
      <c r="B21" s="197"/>
      <c r="C21" s="197"/>
      <c r="D21" s="197"/>
      <c r="E21" s="197"/>
      <c r="F21" s="197"/>
      <c r="G21" s="197"/>
      <c r="H21" s="197"/>
      <c r="I21" s="198"/>
      <c r="J21" s="144"/>
    </row>
    <row r="22" spans="1:10" ht="13.5" thickBot="1" x14ac:dyDescent="0.25">
      <c r="A22" s="203" t="s">
        <v>266</v>
      </c>
      <c r="B22" s="204"/>
      <c r="C22" s="204"/>
      <c r="D22" s="204"/>
      <c r="E22" s="205">
        <f>E20-E18</f>
        <v>2612633.700326704</v>
      </c>
      <c r="F22" s="205">
        <f>E22-F18</f>
        <v>1629151.1931615756</v>
      </c>
      <c r="G22" s="205">
        <f>F22-G18</f>
        <v>549765.37331731897</v>
      </c>
      <c r="H22" s="206"/>
      <c r="I22" s="207"/>
      <c r="J22" s="144"/>
    </row>
    <row r="23" spans="1:10" ht="13.5" thickTop="1" x14ac:dyDescent="0.2"/>
    <row r="24" spans="1:10" ht="13.5" thickBot="1" x14ac:dyDescent="0.25"/>
    <row r="25" spans="1:10" ht="15.75" thickTop="1" x14ac:dyDescent="0.25">
      <c r="A25" s="213" t="s">
        <v>300</v>
      </c>
      <c r="B25" s="192"/>
      <c r="C25" s="192"/>
      <c r="D25" s="192"/>
      <c r="E25" s="193">
        <v>2015</v>
      </c>
      <c r="F25" s="193">
        <v>2016</v>
      </c>
      <c r="G25" s="193">
        <v>2017</v>
      </c>
      <c r="H25" s="192"/>
      <c r="I25" s="194"/>
    </row>
    <row r="26" spans="1:10" x14ac:dyDescent="0.2">
      <c r="A26" s="195" t="s">
        <v>265</v>
      </c>
      <c r="B26" s="196"/>
      <c r="C26" s="196"/>
      <c r="D26" s="196"/>
      <c r="E26" s="236">
        <v>2785650</v>
      </c>
      <c r="F26" s="236">
        <v>2785650</v>
      </c>
      <c r="G26" s="236">
        <v>2785650</v>
      </c>
      <c r="H26" s="197"/>
      <c r="I26" s="198"/>
    </row>
    <row r="27" spans="1:10" x14ac:dyDescent="0.2">
      <c r="A27" s="225" t="s">
        <v>298</v>
      </c>
      <c r="B27" s="226"/>
      <c r="C27" s="226"/>
      <c r="D27" s="226"/>
      <c r="E27" s="227">
        <f>E10</f>
        <v>3742568.299673296</v>
      </c>
      <c r="F27" s="227">
        <f>F10</f>
        <v>3836132.5071651284</v>
      </c>
      <c r="G27" s="227">
        <f>G10</f>
        <v>3932035.8198442566</v>
      </c>
      <c r="H27" s="197"/>
      <c r="I27" s="198"/>
    </row>
    <row r="28" spans="1:10" x14ac:dyDescent="0.2">
      <c r="A28" s="199"/>
      <c r="B28" s="197"/>
      <c r="C28" s="197"/>
      <c r="D28" s="197"/>
      <c r="E28" s="201"/>
      <c r="F28" s="201"/>
      <c r="G28" s="201"/>
      <c r="H28" s="197"/>
      <c r="I28" s="198"/>
    </row>
    <row r="29" spans="1:10" x14ac:dyDescent="0.2">
      <c r="A29" s="199" t="s">
        <v>195</v>
      </c>
      <c r="B29" s="197"/>
      <c r="C29" s="197"/>
      <c r="D29" s="197"/>
      <c r="E29" s="200">
        <f>E27-E26</f>
        <v>956918.29967329605</v>
      </c>
      <c r="F29" s="200">
        <f t="shared" ref="F29:G29" si="4">F27-F26</f>
        <v>1050482.5071651284</v>
      </c>
      <c r="G29" s="200">
        <f t="shared" si="4"/>
        <v>1146385.8198442566</v>
      </c>
      <c r="H29" s="197" t="s">
        <v>267</v>
      </c>
      <c r="I29" s="202">
        <f>E29+F29+G29</f>
        <v>3153786.626682681</v>
      </c>
    </row>
    <row r="30" spans="1:10" x14ac:dyDescent="0.2">
      <c r="A30" s="199"/>
      <c r="B30" s="197"/>
      <c r="C30" s="197"/>
      <c r="D30" s="197"/>
      <c r="E30" s="197"/>
      <c r="F30" s="197"/>
      <c r="G30" s="197"/>
      <c r="H30" s="197"/>
      <c r="I30" s="198"/>
    </row>
    <row r="31" spans="1:10" x14ac:dyDescent="0.2">
      <c r="A31" s="199" t="s">
        <v>258</v>
      </c>
      <c r="B31" s="197"/>
      <c r="C31" s="197"/>
      <c r="D31" s="197"/>
      <c r="E31" s="200">
        <v>3502552</v>
      </c>
      <c r="F31" s="197"/>
      <c r="G31" s="197"/>
      <c r="H31" s="197"/>
      <c r="I31" s="198"/>
    </row>
    <row r="32" spans="1:10" x14ac:dyDescent="0.2">
      <c r="A32" s="199"/>
      <c r="B32" s="197"/>
      <c r="C32" s="197"/>
      <c r="D32" s="197"/>
      <c r="E32" s="197"/>
      <c r="F32" s="197"/>
      <c r="G32" s="197"/>
      <c r="H32" s="197"/>
      <c r="I32" s="198"/>
    </row>
    <row r="33" spans="1:9" ht="13.5" thickBot="1" x14ac:dyDescent="0.25">
      <c r="A33" s="203" t="s">
        <v>266</v>
      </c>
      <c r="B33" s="204"/>
      <c r="C33" s="204"/>
      <c r="D33" s="204"/>
      <c r="E33" s="205">
        <f>E31-E29</f>
        <v>2545633.700326704</v>
      </c>
      <c r="F33" s="205">
        <f>E33-F29</f>
        <v>1495151.1931615756</v>
      </c>
      <c r="G33" s="205">
        <f>F33-G29</f>
        <v>348765.37331731897</v>
      </c>
      <c r="H33" s="206"/>
      <c r="I33" s="207"/>
    </row>
    <row r="34" spans="1:9" ht="14.25" thickTop="1" thickBot="1" x14ac:dyDescent="0.25"/>
    <row r="35" spans="1:9" ht="15.75" thickTop="1" x14ac:dyDescent="0.25">
      <c r="A35" s="213" t="s">
        <v>299</v>
      </c>
      <c r="B35" s="192"/>
      <c r="C35" s="192"/>
      <c r="D35" s="192"/>
      <c r="E35" s="193">
        <v>2015</v>
      </c>
      <c r="F35" s="193">
        <v>2016</v>
      </c>
      <c r="G35" s="193">
        <v>2017</v>
      </c>
      <c r="H35" s="192"/>
      <c r="I35" s="194"/>
    </row>
    <row r="36" spans="1:9" x14ac:dyDescent="0.2">
      <c r="A36" s="195" t="s">
        <v>265</v>
      </c>
      <c r="B36" s="196"/>
      <c r="C36" s="196"/>
      <c r="D36" s="196"/>
      <c r="E36" s="232">
        <v>2852650</v>
      </c>
      <c r="F36" s="232">
        <v>2852650</v>
      </c>
      <c r="G36" s="232">
        <v>2852650</v>
      </c>
      <c r="H36" s="197"/>
      <c r="I36" s="198"/>
    </row>
    <row r="37" spans="1:9" ht="31.5" customHeight="1" x14ac:dyDescent="0.2">
      <c r="A37" s="330" t="s">
        <v>309</v>
      </c>
      <c r="B37" s="331"/>
      <c r="C37" s="331"/>
      <c r="D37" s="197"/>
      <c r="E37" s="259">
        <f>'Fee History - Proposed - CR'!G29</f>
        <v>3687342.1517045456</v>
      </c>
      <c r="F37" s="259">
        <f>'Fee History - Proposed - CR'!G30</f>
        <v>3779525.7054971592</v>
      </c>
      <c r="G37" s="259">
        <f>'Fee History - Proposed - CR'!G31</f>
        <v>3874013.848134588</v>
      </c>
      <c r="H37" s="197"/>
      <c r="I37" s="198"/>
    </row>
    <row r="38" spans="1:9" x14ac:dyDescent="0.2">
      <c r="A38" s="199"/>
      <c r="B38" s="197"/>
      <c r="C38" s="197"/>
      <c r="D38" s="197"/>
      <c r="E38" s="201"/>
      <c r="F38" s="201"/>
      <c r="G38" s="201"/>
      <c r="H38" s="197"/>
      <c r="I38" s="198"/>
    </row>
    <row r="39" spans="1:9" x14ac:dyDescent="0.2">
      <c r="A39" s="199" t="s">
        <v>195</v>
      </c>
      <c r="B39" s="197"/>
      <c r="C39" s="197"/>
      <c r="D39" s="197"/>
      <c r="E39" s="200">
        <f>E37-E36</f>
        <v>834692.1517045456</v>
      </c>
      <c r="F39" s="200">
        <f t="shared" ref="F39:G39" si="5">F37-F36</f>
        <v>926875.70549715916</v>
      </c>
      <c r="G39" s="200">
        <f t="shared" si="5"/>
        <v>1021363.848134588</v>
      </c>
      <c r="H39" s="197" t="s">
        <v>267</v>
      </c>
      <c r="I39" s="202">
        <f>E39+F39+G39</f>
        <v>2782931.7053362927</v>
      </c>
    </row>
    <row r="40" spans="1:9" x14ac:dyDescent="0.2">
      <c r="A40" s="199"/>
      <c r="B40" s="197"/>
      <c r="C40" s="197"/>
      <c r="D40" s="197"/>
      <c r="E40" s="197"/>
      <c r="F40" s="197"/>
      <c r="G40" s="197"/>
      <c r="H40" s="197"/>
      <c r="I40" s="198"/>
    </row>
    <row r="41" spans="1:9" x14ac:dyDescent="0.2">
      <c r="A41" s="199" t="s">
        <v>258</v>
      </c>
      <c r="B41" s="197"/>
      <c r="C41" s="197"/>
      <c r="D41" s="197"/>
      <c r="E41" s="200">
        <v>3502552</v>
      </c>
      <c r="F41" s="197"/>
      <c r="G41" s="197"/>
      <c r="H41" s="197"/>
      <c r="I41" s="198"/>
    </row>
    <row r="42" spans="1:9" x14ac:dyDescent="0.2">
      <c r="A42" s="199"/>
      <c r="B42" s="197"/>
      <c r="C42" s="197"/>
      <c r="D42" s="197"/>
      <c r="E42" s="197"/>
      <c r="F42" s="197"/>
      <c r="G42" s="197"/>
      <c r="H42" s="197"/>
      <c r="I42" s="198"/>
    </row>
    <row r="43" spans="1:9" ht="13.5" thickBot="1" x14ac:dyDescent="0.25">
      <c r="A43" s="203" t="s">
        <v>266</v>
      </c>
      <c r="B43" s="204"/>
      <c r="C43" s="204"/>
      <c r="D43" s="204"/>
      <c r="E43" s="205">
        <f>E41-E39</f>
        <v>2667859.8482954544</v>
      </c>
      <c r="F43" s="205">
        <f>E43-F39</f>
        <v>1740984.1427982952</v>
      </c>
      <c r="G43" s="239">
        <f>F43-G39</f>
        <v>719620.29466370726</v>
      </c>
      <c r="H43" s="206"/>
      <c r="I43" s="207"/>
    </row>
    <row r="44" spans="1:9" ht="14.25" thickTop="1" thickBot="1" x14ac:dyDescent="0.25"/>
    <row r="45" spans="1:9" ht="21.75" thickTop="1" thickBot="1" x14ac:dyDescent="0.25">
      <c r="A45" s="319" t="s">
        <v>332</v>
      </c>
      <c r="B45" s="325"/>
      <c r="C45" s="326"/>
    </row>
    <row r="46" spans="1:9" ht="15.75" thickTop="1" x14ac:dyDescent="0.25">
      <c r="A46" s="213" t="s">
        <v>300</v>
      </c>
      <c r="B46" s="192"/>
      <c r="C46" s="192"/>
      <c r="D46" s="192"/>
      <c r="E46" s="193">
        <v>2015</v>
      </c>
      <c r="F46" s="193">
        <v>2016</v>
      </c>
      <c r="G46" s="193">
        <v>2017</v>
      </c>
      <c r="H46" s="192"/>
      <c r="I46" s="194"/>
    </row>
    <row r="47" spans="1:9" x14ac:dyDescent="0.2">
      <c r="A47" s="195" t="s">
        <v>265</v>
      </c>
      <c r="B47" s="196"/>
      <c r="C47" s="196"/>
      <c r="D47" s="196"/>
      <c r="E47" s="236">
        <v>2785650</v>
      </c>
      <c r="F47" s="236">
        <v>2785650</v>
      </c>
      <c r="G47" s="236">
        <v>2785650</v>
      </c>
      <c r="H47" s="197"/>
      <c r="I47" s="198"/>
    </row>
    <row r="48" spans="1:9" ht="33" customHeight="1" x14ac:dyDescent="0.2">
      <c r="A48" s="330" t="s">
        <v>309</v>
      </c>
      <c r="B48" s="331"/>
      <c r="C48" s="331"/>
      <c r="D48" s="197"/>
      <c r="E48" s="259">
        <f>'Fee History - Proposed - CR'!G40</f>
        <v>3687342.1517045456</v>
      </c>
      <c r="F48" s="259">
        <f>'Fee History - Proposed - CR'!G41</f>
        <v>3779525.7054971592</v>
      </c>
      <c r="G48" s="259">
        <f>'Fee History - Proposed - CR'!G42</f>
        <v>3874013.848134588</v>
      </c>
      <c r="H48" s="197"/>
      <c r="I48" s="198"/>
    </row>
    <row r="49" spans="1:9" x14ac:dyDescent="0.2">
      <c r="A49" s="199"/>
      <c r="B49" s="197"/>
      <c r="C49" s="197"/>
      <c r="D49" s="197"/>
      <c r="E49" s="201"/>
      <c r="F49" s="201"/>
      <c r="G49" s="201"/>
      <c r="H49" s="197"/>
      <c r="I49" s="198"/>
    </row>
    <row r="50" spans="1:9" x14ac:dyDescent="0.2">
      <c r="A50" s="199" t="s">
        <v>195</v>
      </c>
      <c r="B50" s="197"/>
      <c r="C50" s="197"/>
      <c r="D50" s="197"/>
      <c r="E50" s="200">
        <f>E48-E47</f>
        <v>901692.1517045456</v>
      </c>
      <c r="F50" s="200">
        <f t="shared" ref="F50:G50" si="6">F48-F47</f>
        <v>993875.70549715916</v>
      </c>
      <c r="G50" s="200">
        <f t="shared" si="6"/>
        <v>1088363.848134588</v>
      </c>
      <c r="H50" s="197" t="s">
        <v>267</v>
      </c>
      <c r="I50" s="202">
        <f>E50+F50+G50</f>
        <v>2983931.7053362927</v>
      </c>
    </row>
    <row r="51" spans="1:9" x14ac:dyDescent="0.2">
      <c r="A51" s="199"/>
      <c r="B51" s="197"/>
      <c r="C51" s="197"/>
      <c r="D51" s="197"/>
      <c r="E51" s="197"/>
      <c r="F51" s="197"/>
      <c r="G51" s="197"/>
      <c r="H51" s="197"/>
      <c r="I51" s="198"/>
    </row>
    <row r="52" spans="1:9" x14ac:dyDescent="0.2">
      <c r="A52" s="199" t="s">
        <v>258</v>
      </c>
      <c r="B52" s="197"/>
      <c r="C52" s="197"/>
      <c r="D52" s="197"/>
      <c r="E52" s="200">
        <v>3502552</v>
      </c>
      <c r="F52" s="197"/>
      <c r="G52" s="197"/>
      <c r="H52" s="197"/>
      <c r="I52" s="198"/>
    </row>
    <row r="53" spans="1:9" x14ac:dyDescent="0.2">
      <c r="A53" s="199"/>
      <c r="B53" s="197"/>
      <c r="C53" s="197"/>
      <c r="D53" s="197"/>
      <c r="E53" s="197"/>
      <c r="F53" s="197"/>
      <c r="G53" s="197"/>
      <c r="H53" s="197"/>
      <c r="I53" s="198"/>
    </row>
    <row r="54" spans="1:9" ht="13.5" thickBot="1" x14ac:dyDescent="0.25">
      <c r="A54" s="203" t="s">
        <v>266</v>
      </c>
      <c r="B54" s="204"/>
      <c r="C54" s="204"/>
      <c r="D54" s="204"/>
      <c r="E54" s="205">
        <f>E52-E50</f>
        <v>2600859.8482954544</v>
      </c>
      <c r="F54" s="205">
        <f>E54-F50</f>
        <v>1606984.1427982952</v>
      </c>
      <c r="G54" s="224">
        <f>F54-G50</f>
        <v>518620.29466370726</v>
      </c>
      <c r="H54" s="206"/>
      <c r="I54" s="207"/>
    </row>
    <row r="55" spans="1:9" ht="13.5" thickTop="1" x14ac:dyDescent="0.2"/>
  </sheetData>
  <mergeCells count="5">
    <mergeCell ref="A48:C48"/>
    <mergeCell ref="A2:G2"/>
    <mergeCell ref="A11:G11"/>
    <mergeCell ref="A12:G12"/>
    <mergeCell ref="A37:C37"/>
  </mergeCells>
  <printOptions gridLines="1"/>
  <pageMargins left="0.7" right="0.7" top="0.75" bottom="0.75" header="0.3" footer="0.3"/>
  <pageSetup scale="68" orientation="landscape" r:id="rId1"/>
  <headerFooter>
    <oddHeader>&amp;L&amp;F&amp;C&amp;"ariel,Bold"&amp;10 2015 Through 2017 Proposed Title V Revenue&amp;R&amp;A</oddHeader>
    <oddFooter>&amp;C&amp;P of &amp;N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VY149"/>
  <sheetViews>
    <sheetView zoomScale="92" zoomScaleNormal="92" workbookViewId="0">
      <pane xSplit="1" topLeftCell="X1" activePane="topRight" state="frozen"/>
      <selection pane="topRight" activeCell="A20" sqref="A20"/>
    </sheetView>
  </sheetViews>
  <sheetFormatPr defaultRowHeight="15" x14ac:dyDescent="0.25"/>
  <cols>
    <col min="1" max="1" width="24.140625" style="83" customWidth="1"/>
    <col min="2" max="2" width="6.5703125" style="82" bestFit="1" customWidth="1"/>
    <col min="3" max="3" width="11.28515625" style="82" customWidth="1"/>
    <col min="4" max="5" width="9.140625" style="82" customWidth="1"/>
    <col min="6" max="6" width="9.140625" style="13" customWidth="1"/>
    <col min="7" max="8" width="9.140625" style="81" customWidth="1"/>
    <col min="9" max="9" width="10.7109375" style="80" customWidth="1"/>
    <col min="10" max="10" width="11.85546875" style="13" customWidth="1"/>
    <col min="11" max="11" width="9.42578125" style="80" customWidth="1"/>
    <col min="12" max="12" width="10.7109375" style="13" customWidth="1"/>
    <col min="13" max="13" width="8" style="13" customWidth="1"/>
    <col min="14" max="20" width="9.140625" style="79"/>
    <col min="21" max="22" width="9.140625" style="13"/>
    <col min="23" max="23" width="15" style="13" customWidth="1"/>
    <col min="24" max="24" width="10.28515625" style="13" customWidth="1"/>
    <col min="25" max="26" width="11.7109375" style="13" customWidth="1"/>
    <col min="27" max="27" width="10.28515625" style="13" customWidth="1"/>
    <col min="28" max="28" width="9.140625" style="13"/>
    <col min="29" max="29" width="12.85546875" style="282" customWidth="1"/>
    <col min="30" max="34" width="10.5703125" style="13" customWidth="1"/>
    <col min="35" max="36" width="11.140625" style="13" customWidth="1"/>
    <col min="37" max="40" width="11.140625" style="249" customWidth="1"/>
    <col min="41" max="41" width="11.140625" style="267" customWidth="1"/>
    <col min="42" max="42" width="11.5703125" style="13" customWidth="1"/>
    <col min="43" max="43" width="11.28515625" style="291" customWidth="1"/>
    <col min="44" max="44" width="11.28515625" style="249" customWidth="1"/>
    <col min="45" max="45" width="10.7109375" style="13" customWidth="1"/>
    <col min="46" max="46" width="12.28515625" style="297" customWidth="1"/>
    <col min="47" max="260" width="9.140625" style="13"/>
    <col min="261" max="261" width="48.5703125" style="13" customWidth="1"/>
    <col min="262" max="262" width="18" style="13" customWidth="1"/>
    <col min="263" max="263" width="9" style="13" customWidth="1"/>
    <col min="264" max="265" width="9.140625" style="13" customWidth="1"/>
    <col min="266" max="266" width="10.42578125" style="13" bestFit="1" customWidth="1"/>
    <col min="267" max="268" width="9.140625" style="13" customWidth="1"/>
    <col min="269" max="269" width="13.85546875" style="13" customWidth="1"/>
    <col min="270" max="270" width="15.28515625" style="13" customWidth="1"/>
    <col min="271" max="271" width="13.5703125" style="13" customWidth="1"/>
    <col min="272" max="272" width="13.7109375" style="13" customWidth="1"/>
    <col min="273" max="273" width="14.42578125" style="13" customWidth="1"/>
    <col min="274" max="516" width="9.140625" style="13"/>
    <col min="517" max="517" width="48.5703125" style="13" customWidth="1"/>
    <col min="518" max="518" width="18" style="13" customWidth="1"/>
    <col min="519" max="519" width="9" style="13" customWidth="1"/>
    <col min="520" max="521" width="9.140625" style="13" customWidth="1"/>
    <col min="522" max="522" width="10.42578125" style="13" bestFit="1" customWidth="1"/>
    <col min="523" max="524" width="9.140625" style="13" customWidth="1"/>
    <col min="525" max="525" width="13.85546875" style="13" customWidth="1"/>
    <col min="526" max="526" width="15.28515625" style="13" customWidth="1"/>
    <col min="527" max="527" width="13.5703125" style="13" customWidth="1"/>
    <col min="528" max="528" width="13.7109375" style="13" customWidth="1"/>
    <col min="529" max="529" width="14.42578125" style="13" customWidth="1"/>
    <col min="530" max="772" width="9.140625" style="13"/>
    <col min="773" max="773" width="48.5703125" style="13" customWidth="1"/>
    <col min="774" max="774" width="18" style="13" customWidth="1"/>
    <col min="775" max="775" width="9" style="13" customWidth="1"/>
    <col min="776" max="777" width="9.140625" style="13" customWidth="1"/>
    <col min="778" max="778" width="10.42578125" style="13" bestFit="1" customWidth="1"/>
    <col min="779" max="780" width="9.140625" style="13" customWidth="1"/>
    <col min="781" max="781" width="13.85546875" style="13" customWidth="1"/>
    <col min="782" max="782" width="15.28515625" style="13" customWidth="1"/>
    <col min="783" max="783" width="13.5703125" style="13" customWidth="1"/>
    <col min="784" max="784" width="13.7109375" style="13" customWidth="1"/>
    <col min="785" max="785" width="14.42578125" style="13" customWidth="1"/>
    <col min="786" max="1028" width="9.140625" style="13"/>
    <col min="1029" max="1029" width="48.5703125" style="13" customWidth="1"/>
    <col min="1030" max="1030" width="18" style="13" customWidth="1"/>
    <col min="1031" max="1031" width="9" style="13" customWidth="1"/>
    <col min="1032" max="1033" width="9.140625" style="13" customWidth="1"/>
    <col min="1034" max="1034" width="10.42578125" style="13" bestFit="1" customWidth="1"/>
    <col min="1035" max="1036" width="9.140625" style="13" customWidth="1"/>
    <col min="1037" max="1037" width="13.85546875" style="13" customWidth="1"/>
    <col min="1038" max="1038" width="15.28515625" style="13" customWidth="1"/>
    <col min="1039" max="1039" width="13.5703125" style="13" customWidth="1"/>
    <col min="1040" max="1040" width="13.7109375" style="13" customWidth="1"/>
    <col min="1041" max="1041" width="14.42578125" style="13" customWidth="1"/>
    <col min="1042" max="1284" width="9.140625" style="13"/>
    <col min="1285" max="1285" width="48.5703125" style="13" customWidth="1"/>
    <col min="1286" max="1286" width="18" style="13" customWidth="1"/>
    <col min="1287" max="1287" width="9" style="13" customWidth="1"/>
    <col min="1288" max="1289" width="9.140625" style="13" customWidth="1"/>
    <col min="1290" max="1290" width="10.42578125" style="13" bestFit="1" customWidth="1"/>
    <col min="1291" max="1292" width="9.140625" style="13" customWidth="1"/>
    <col min="1293" max="1293" width="13.85546875" style="13" customWidth="1"/>
    <col min="1294" max="1294" width="15.28515625" style="13" customWidth="1"/>
    <col min="1295" max="1295" width="13.5703125" style="13" customWidth="1"/>
    <col min="1296" max="1296" width="13.7109375" style="13" customWidth="1"/>
    <col min="1297" max="1297" width="14.42578125" style="13" customWidth="1"/>
    <col min="1298" max="1540" width="9.140625" style="13"/>
    <col min="1541" max="1541" width="48.5703125" style="13" customWidth="1"/>
    <col min="1542" max="1542" width="18" style="13" customWidth="1"/>
    <col min="1543" max="1543" width="9" style="13" customWidth="1"/>
    <col min="1544" max="1545" width="9.140625" style="13" customWidth="1"/>
    <col min="1546" max="1546" width="10.42578125" style="13" bestFit="1" customWidth="1"/>
    <col min="1547" max="1548" width="9.140625" style="13" customWidth="1"/>
    <col min="1549" max="1549" width="13.85546875" style="13" customWidth="1"/>
    <col min="1550" max="1550" width="15.28515625" style="13" customWidth="1"/>
    <col min="1551" max="1551" width="13.5703125" style="13" customWidth="1"/>
    <col min="1552" max="1552" width="13.7109375" style="13" customWidth="1"/>
    <col min="1553" max="1553" width="14.42578125" style="13" customWidth="1"/>
    <col min="1554" max="1796" width="9.140625" style="13"/>
    <col min="1797" max="1797" width="48.5703125" style="13" customWidth="1"/>
    <col min="1798" max="1798" width="18" style="13" customWidth="1"/>
    <col min="1799" max="1799" width="9" style="13" customWidth="1"/>
    <col min="1800" max="1801" width="9.140625" style="13" customWidth="1"/>
    <col min="1802" max="1802" width="10.42578125" style="13" bestFit="1" customWidth="1"/>
    <col min="1803" max="1804" width="9.140625" style="13" customWidth="1"/>
    <col min="1805" max="1805" width="13.85546875" style="13" customWidth="1"/>
    <col min="1806" max="1806" width="15.28515625" style="13" customWidth="1"/>
    <col min="1807" max="1807" width="13.5703125" style="13" customWidth="1"/>
    <col min="1808" max="1808" width="13.7109375" style="13" customWidth="1"/>
    <col min="1809" max="1809" width="14.42578125" style="13" customWidth="1"/>
    <col min="1810" max="2052" width="9.140625" style="13"/>
    <col min="2053" max="2053" width="48.5703125" style="13" customWidth="1"/>
    <col min="2054" max="2054" width="18" style="13" customWidth="1"/>
    <col min="2055" max="2055" width="9" style="13" customWidth="1"/>
    <col min="2056" max="2057" width="9.140625" style="13" customWidth="1"/>
    <col min="2058" max="2058" width="10.42578125" style="13" bestFit="1" customWidth="1"/>
    <col min="2059" max="2060" width="9.140625" style="13" customWidth="1"/>
    <col min="2061" max="2061" width="13.85546875" style="13" customWidth="1"/>
    <col min="2062" max="2062" width="15.28515625" style="13" customWidth="1"/>
    <col min="2063" max="2063" width="13.5703125" style="13" customWidth="1"/>
    <col min="2064" max="2064" width="13.7109375" style="13" customWidth="1"/>
    <col min="2065" max="2065" width="14.42578125" style="13" customWidth="1"/>
    <col min="2066" max="2308" width="9.140625" style="13"/>
    <col min="2309" max="2309" width="48.5703125" style="13" customWidth="1"/>
    <col min="2310" max="2310" width="18" style="13" customWidth="1"/>
    <col min="2311" max="2311" width="9" style="13" customWidth="1"/>
    <col min="2312" max="2313" width="9.140625" style="13" customWidth="1"/>
    <col min="2314" max="2314" width="10.42578125" style="13" bestFit="1" customWidth="1"/>
    <col min="2315" max="2316" width="9.140625" style="13" customWidth="1"/>
    <col min="2317" max="2317" width="13.85546875" style="13" customWidth="1"/>
    <col min="2318" max="2318" width="15.28515625" style="13" customWidth="1"/>
    <col min="2319" max="2319" width="13.5703125" style="13" customWidth="1"/>
    <col min="2320" max="2320" width="13.7109375" style="13" customWidth="1"/>
    <col min="2321" max="2321" width="14.42578125" style="13" customWidth="1"/>
    <col min="2322" max="2564" width="9.140625" style="13"/>
    <col min="2565" max="2565" width="48.5703125" style="13" customWidth="1"/>
    <col min="2566" max="2566" width="18" style="13" customWidth="1"/>
    <col min="2567" max="2567" width="9" style="13" customWidth="1"/>
    <col min="2568" max="2569" width="9.140625" style="13" customWidth="1"/>
    <col min="2570" max="2570" width="10.42578125" style="13" bestFit="1" customWidth="1"/>
    <col min="2571" max="2572" width="9.140625" style="13" customWidth="1"/>
    <col min="2573" max="2573" width="13.85546875" style="13" customWidth="1"/>
    <col min="2574" max="2574" width="15.28515625" style="13" customWidth="1"/>
    <col min="2575" max="2575" width="13.5703125" style="13" customWidth="1"/>
    <col min="2576" max="2576" width="13.7109375" style="13" customWidth="1"/>
    <col min="2577" max="2577" width="14.42578125" style="13" customWidth="1"/>
    <col min="2578" max="2820" width="9.140625" style="13"/>
    <col min="2821" max="2821" width="48.5703125" style="13" customWidth="1"/>
    <col min="2822" max="2822" width="18" style="13" customWidth="1"/>
    <col min="2823" max="2823" width="9" style="13" customWidth="1"/>
    <col min="2824" max="2825" width="9.140625" style="13" customWidth="1"/>
    <col min="2826" max="2826" width="10.42578125" style="13" bestFit="1" customWidth="1"/>
    <col min="2827" max="2828" width="9.140625" style="13" customWidth="1"/>
    <col min="2829" max="2829" width="13.85546875" style="13" customWidth="1"/>
    <col min="2830" max="2830" width="15.28515625" style="13" customWidth="1"/>
    <col min="2831" max="2831" width="13.5703125" style="13" customWidth="1"/>
    <col min="2832" max="2832" width="13.7109375" style="13" customWidth="1"/>
    <col min="2833" max="2833" width="14.42578125" style="13" customWidth="1"/>
    <col min="2834" max="3076" width="9.140625" style="13"/>
    <col min="3077" max="3077" width="48.5703125" style="13" customWidth="1"/>
    <col min="3078" max="3078" width="18" style="13" customWidth="1"/>
    <col min="3079" max="3079" width="9" style="13" customWidth="1"/>
    <col min="3080" max="3081" width="9.140625" style="13" customWidth="1"/>
    <col min="3082" max="3082" width="10.42578125" style="13" bestFit="1" customWidth="1"/>
    <col min="3083" max="3084" width="9.140625" style="13" customWidth="1"/>
    <col min="3085" max="3085" width="13.85546875" style="13" customWidth="1"/>
    <col min="3086" max="3086" width="15.28515625" style="13" customWidth="1"/>
    <col min="3087" max="3087" width="13.5703125" style="13" customWidth="1"/>
    <col min="3088" max="3088" width="13.7109375" style="13" customWidth="1"/>
    <col min="3089" max="3089" width="14.42578125" style="13" customWidth="1"/>
    <col min="3090" max="3332" width="9.140625" style="13"/>
    <col min="3333" max="3333" width="48.5703125" style="13" customWidth="1"/>
    <col min="3334" max="3334" width="18" style="13" customWidth="1"/>
    <col min="3335" max="3335" width="9" style="13" customWidth="1"/>
    <col min="3336" max="3337" width="9.140625" style="13" customWidth="1"/>
    <col min="3338" max="3338" width="10.42578125" style="13" bestFit="1" customWidth="1"/>
    <col min="3339" max="3340" width="9.140625" style="13" customWidth="1"/>
    <col min="3341" max="3341" width="13.85546875" style="13" customWidth="1"/>
    <col min="3342" max="3342" width="15.28515625" style="13" customWidth="1"/>
    <col min="3343" max="3343" width="13.5703125" style="13" customWidth="1"/>
    <col min="3344" max="3344" width="13.7109375" style="13" customWidth="1"/>
    <col min="3345" max="3345" width="14.42578125" style="13" customWidth="1"/>
    <col min="3346" max="3588" width="9.140625" style="13"/>
    <col min="3589" max="3589" width="48.5703125" style="13" customWidth="1"/>
    <col min="3590" max="3590" width="18" style="13" customWidth="1"/>
    <col min="3591" max="3591" width="9" style="13" customWidth="1"/>
    <col min="3592" max="3593" width="9.140625" style="13" customWidth="1"/>
    <col min="3594" max="3594" width="10.42578125" style="13" bestFit="1" customWidth="1"/>
    <col min="3595" max="3596" width="9.140625" style="13" customWidth="1"/>
    <col min="3597" max="3597" width="13.85546875" style="13" customWidth="1"/>
    <col min="3598" max="3598" width="15.28515625" style="13" customWidth="1"/>
    <col min="3599" max="3599" width="13.5703125" style="13" customWidth="1"/>
    <col min="3600" max="3600" width="13.7109375" style="13" customWidth="1"/>
    <col min="3601" max="3601" width="14.42578125" style="13" customWidth="1"/>
    <col min="3602" max="3844" width="9.140625" style="13"/>
    <col min="3845" max="3845" width="48.5703125" style="13" customWidth="1"/>
    <col min="3846" max="3846" width="18" style="13" customWidth="1"/>
    <col min="3847" max="3847" width="9" style="13" customWidth="1"/>
    <col min="3848" max="3849" width="9.140625" style="13" customWidth="1"/>
    <col min="3850" max="3850" width="10.42578125" style="13" bestFit="1" customWidth="1"/>
    <col min="3851" max="3852" width="9.140625" style="13" customWidth="1"/>
    <col min="3853" max="3853" width="13.85546875" style="13" customWidth="1"/>
    <col min="3854" max="3854" width="15.28515625" style="13" customWidth="1"/>
    <col min="3855" max="3855" width="13.5703125" style="13" customWidth="1"/>
    <col min="3856" max="3856" width="13.7109375" style="13" customWidth="1"/>
    <col min="3857" max="3857" width="14.42578125" style="13" customWidth="1"/>
    <col min="3858" max="4100" width="9.140625" style="13"/>
    <col min="4101" max="4101" width="48.5703125" style="13" customWidth="1"/>
    <col min="4102" max="4102" width="18" style="13" customWidth="1"/>
    <col min="4103" max="4103" width="9" style="13" customWidth="1"/>
    <col min="4104" max="4105" width="9.140625" style="13" customWidth="1"/>
    <col min="4106" max="4106" width="10.42578125" style="13" bestFit="1" customWidth="1"/>
    <col min="4107" max="4108" width="9.140625" style="13" customWidth="1"/>
    <col min="4109" max="4109" width="13.85546875" style="13" customWidth="1"/>
    <col min="4110" max="4110" width="15.28515625" style="13" customWidth="1"/>
    <col min="4111" max="4111" width="13.5703125" style="13" customWidth="1"/>
    <col min="4112" max="4112" width="13.7109375" style="13" customWidth="1"/>
    <col min="4113" max="4113" width="14.42578125" style="13" customWidth="1"/>
    <col min="4114" max="4356" width="9.140625" style="13"/>
    <col min="4357" max="4357" width="48.5703125" style="13" customWidth="1"/>
    <col min="4358" max="4358" width="18" style="13" customWidth="1"/>
    <col min="4359" max="4359" width="9" style="13" customWidth="1"/>
    <col min="4360" max="4361" width="9.140625" style="13" customWidth="1"/>
    <col min="4362" max="4362" width="10.42578125" style="13" bestFit="1" customWidth="1"/>
    <col min="4363" max="4364" width="9.140625" style="13" customWidth="1"/>
    <col min="4365" max="4365" width="13.85546875" style="13" customWidth="1"/>
    <col min="4366" max="4366" width="15.28515625" style="13" customWidth="1"/>
    <col min="4367" max="4367" width="13.5703125" style="13" customWidth="1"/>
    <col min="4368" max="4368" width="13.7109375" style="13" customWidth="1"/>
    <col min="4369" max="4369" width="14.42578125" style="13" customWidth="1"/>
    <col min="4370" max="4612" width="9.140625" style="13"/>
    <col min="4613" max="4613" width="48.5703125" style="13" customWidth="1"/>
    <col min="4614" max="4614" width="18" style="13" customWidth="1"/>
    <col min="4615" max="4615" width="9" style="13" customWidth="1"/>
    <col min="4616" max="4617" width="9.140625" style="13" customWidth="1"/>
    <col min="4618" max="4618" width="10.42578125" style="13" bestFit="1" customWidth="1"/>
    <col min="4619" max="4620" width="9.140625" style="13" customWidth="1"/>
    <col min="4621" max="4621" width="13.85546875" style="13" customWidth="1"/>
    <col min="4622" max="4622" width="15.28515625" style="13" customWidth="1"/>
    <col min="4623" max="4623" width="13.5703125" style="13" customWidth="1"/>
    <col min="4624" max="4624" width="13.7109375" style="13" customWidth="1"/>
    <col min="4625" max="4625" width="14.42578125" style="13" customWidth="1"/>
    <col min="4626" max="4868" width="9.140625" style="13"/>
    <col min="4869" max="4869" width="48.5703125" style="13" customWidth="1"/>
    <col min="4870" max="4870" width="18" style="13" customWidth="1"/>
    <col min="4871" max="4871" width="9" style="13" customWidth="1"/>
    <col min="4872" max="4873" width="9.140625" style="13" customWidth="1"/>
    <col min="4874" max="4874" width="10.42578125" style="13" bestFit="1" customWidth="1"/>
    <col min="4875" max="4876" width="9.140625" style="13" customWidth="1"/>
    <col min="4877" max="4877" width="13.85546875" style="13" customWidth="1"/>
    <col min="4878" max="4878" width="15.28515625" style="13" customWidth="1"/>
    <col min="4879" max="4879" width="13.5703125" style="13" customWidth="1"/>
    <col min="4880" max="4880" width="13.7109375" style="13" customWidth="1"/>
    <col min="4881" max="4881" width="14.42578125" style="13" customWidth="1"/>
    <col min="4882" max="5124" width="9.140625" style="13"/>
    <col min="5125" max="5125" width="48.5703125" style="13" customWidth="1"/>
    <col min="5126" max="5126" width="18" style="13" customWidth="1"/>
    <col min="5127" max="5127" width="9" style="13" customWidth="1"/>
    <col min="5128" max="5129" width="9.140625" style="13" customWidth="1"/>
    <col min="5130" max="5130" width="10.42578125" style="13" bestFit="1" customWidth="1"/>
    <col min="5131" max="5132" width="9.140625" style="13" customWidth="1"/>
    <col min="5133" max="5133" width="13.85546875" style="13" customWidth="1"/>
    <col min="5134" max="5134" width="15.28515625" style="13" customWidth="1"/>
    <col min="5135" max="5135" width="13.5703125" style="13" customWidth="1"/>
    <col min="5136" max="5136" width="13.7109375" style="13" customWidth="1"/>
    <col min="5137" max="5137" width="14.42578125" style="13" customWidth="1"/>
    <col min="5138" max="5380" width="9.140625" style="13"/>
    <col min="5381" max="5381" width="48.5703125" style="13" customWidth="1"/>
    <col min="5382" max="5382" width="18" style="13" customWidth="1"/>
    <col min="5383" max="5383" width="9" style="13" customWidth="1"/>
    <col min="5384" max="5385" width="9.140625" style="13" customWidth="1"/>
    <col min="5386" max="5386" width="10.42578125" style="13" bestFit="1" customWidth="1"/>
    <col min="5387" max="5388" width="9.140625" style="13" customWidth="1"/>
    <col min="5389" max="5389" width="13.85546875" style="13" customWidth="1"/>
    <col min="5390" max="5390" width="15.28515625" style="13" customWidth="1"/>
    <col min="5391" max="5391" width="13.5703125" style="13" customWidth="1"/>
    <col min="5392" max="5392" width="13.7109375" style="13" customWidth="1"/>
    <col min="5393" max="5393" width="14.42578125" style="13" customWidth="1"/>
    <col min="5394" max="5636" width="9.140625" style="13"/>
    <col min="5637" max="5637" width="48.5703125" style="13" customWidth="1"/>
    <col min="5638" max="5638" width="18" style="13" customWidth="1"/>
    <col min="5639" max="5639" width="9" style="13" customWidth="1"/>
    <col min="5640" max="5641" width="9.140625" style="13" customWidth="1"/>
    <col min="5642" max="5642" width="10.42578125" style="13" bestFit="1" customWidth="1"/>
    <col min="5643" max="5644" width="9.140625" style="13" customWidth="1"/>
    <col min="5645" max="5645" width="13.85546875" style="13" customWidth="1"/>
    <col min="5646" max="5646" width="15.28515625" style="13" customWidth="1"/>
    <col min="5647" max="5647" width="13.5703125" style="13" customWidth="1"/>
    <col min="5648" max="5648" width="13.7109375" style="13" customWidth="1"/>
    <col min="5649" max="5649" width="14.42578125" style="13" customWidth="1"/>
    <col min="5650" max="5892" width="9.140625" style="13"/>
    <col min="5893" max="5893" width="48.5703125" style="13" customWidth="1"/>
    <col min="5894" max="5894" width="18" style="13" customWidth="1"/>
    <col min="5895" max="5895" width="9" style="13" customWidth="1"/>
    <col min="5896" max="5897" width="9.140625" style="13" customWidth="1"/>
    <col min="5898" max="5898" width="10.42578125" style="13" bestFit="1" customWidth="1"/>
    <col min="5899" max="5900" width="9.140625" style="13" customWidth="1"/>
    <col min="5901" max="5901" width="13.85546875" style="13" customWidth="1"/>
    <col min="5902" max="5902" width="15.28515625" style="13" customWidth="1"/>
    <col min="5903" max="5903" width="13.5703125" style="13" customWidth="1"/>
    <col min="5904" max="5904" width="13.7109375" style="13" customWidth="1"/>
    <col min="5905" max="5905" width="14.42578125" style="13" customWidth="1"/>
    <col min="5906" max="6148" width="9.140625" style="13"/>
    <col min="6149" max="6149" width="48.5703125" style="13" customWidth="1"/>
    <col min="6150" max="6150" width="18" style="13" customWidth="1"/>
    <col min="6151" max="6151" width="9" style="13" customWidth="1"/>
    <col min="6152" max="6153" width="9.140625" style="13" customWidth="1"/>
    <col min="6154" max="6154" width="10.42578125" style="13" bestFit="1" customWidth="1"/>
    <col min="6155" max="6156" width="9.140625" style="13" customWidth="1"/>
    <col min="6157" max="6157" width="13.85546875" style="13" customWidth="1"/>
    <col min="6158" max="6158" width="15.28515625" style="13" customWidth="1"/>
    <col min="6159" max="6159" width="13.5703125" style="13" customWidth="1"/>
    <col min="6160" max="6160" width="13.7109375" style="13" customWidth="1"/>
    <col min="6161" max="6161" width="14.42578125" style="13" customWidth="1"/>
    <col min="6162" max="6404" width="9.140625" style="13"/>
    <col min="6405" max="6405" width="48.5703125" style="13" customWidth="1"/>
    <col min="6406" max="6406" width="18" style="13" customWidth="1"/>
    <col min="6407" max="6407" width="9" style="13" customWidth="1"/>
    <col min="6408" max="6409" width="9.140625" style="13" customWidth="1"/>
    <col min="6410" max="6410" width="10.42578125" style="13" bestFit="1" customWidth="1"/>
    <col min="6411" max="6412" width="9.140625" style="13" customWidth="1"/>
    <col min="6413" max="6413" width="13.85546875" style="13" customWidth="1"/>
    <col min="6414" max="6414" width="15.28515625" style="13" customWidth="1"/>
    <col min="6415" max="6415" width="13.5703125" style="13" customWidth="1"/>
    <col min="6416" max="6416" width="13.7109375" style="13" customWidth="1"/>
    <col min="6417" max="6417" width="14.42578125" style="13" customWidth="1"/>
    <col min="6418" max="6660" width="9.140625" style="13"/>
    <col min="6661" max="6661" width="48.5703125" style="13" customWidth="1"/>
    <col min="6662" max="6662" width="18" style="13" customWidth="1"/>
    <col min="6663" max="6663" width="9" style="13" customWidth="1"/>
    <col min="6664" max="6665" width="9.140625" style="13" customWidth="1"/>
    <col min="6666" max="6666" width="10.42578125" style="13" bestFit="1" customWidth="1"/>
    <col min="6667" max="6668" width="9.140625" style="13" customWidth="1"/>
    <col min="6669" max="6669" width="13.85546875" style="13" customWidth="1"/>
    <col min="6670" max="6670" width="15.28515625" style="13" customWidth="1"/>
    <col min="6671" max="6671" width="13.5703125" style="13" customWidth="1"/>
    <col min="6672" max="6672" width="13.7109375" style="13" customWidth="1"/>
    <col min="6673" max="6673" width="14.42578125" style="13" customWidth="1"/>
    <col min="6674" max="6916" width="9.140625" style="13"/>
    <col min="6917" max="6917" width="48.5703125" style="13" customWidth="1"/>
    <col min="6918" max="6918" width="18" style="13" customWidth="1"/>
    <col min="6919" max="6919" width="9" style="13" customWidth="1"/>
    <col min="6920" max="6921" width="9.140625" style="13" customWidth="1"/>
    <col min="6922" max="6922" width="10.42578125" style="13" bestFit="1" customWidth="1"/>
    <col min="6923" max="6924" width="9.140625" style="13" customWidth="1"/>
    <col min="6925" max="6925" width="13.85546875" style="13" customWidth="1"/>
    <col min="6926" max="6926" width="15.28515625" style="13" customWidth="1"/>
    <col min="6927" max="6927" width="13.5703125" style="13" customWidth="1"/>
    <col min="6928" max="6928" width="13.7109375" style="13" customWidth="1"/>
    <col min="6929" max="6929" width="14.42578125" style="13" customWidth="1"/>
    <col min="6930" max="7172" width="9.140625" style="13"/>
    <col min="7173" max="7173" width="48.5703125" style="13" customWidth="1"/>
    <col min="7174" max="7174" width="18" style="13" customWidth="1"/>
    <col min="7175" max="7175" width="9" style="13" customWidth="1"/>
    <col min="7176" max="7177" width="9.140625" style="13" customWidth="1"/>
    <col min="7178" max="7178" width="10.42578125" style="13" bestFit="1" customWidth="1"/>
    <col min="7179" max="7180" width="9.140625" style="13" customWidth="1"/>
    <col min="7181" max="7181" width="13.85546875" style="13" customWidth="1"/>
    <col min="7182" max="7182" width="15.28515625" style="13" customWidth="1"/>
    <col min="7183" max="7183" width="13.5703125" style="13" customWidth="1"/>
    <col min="7184" max="7184" width="13.7109375" style="13" customWidth="1"/>
    <col min="7185" max="7185" width="14.42578125" style="13" customWidth="1"/>
    <col min="7186" max="7428" width="9.140625" style="13"/>
    <col min="7429" max="7429" width="48.5703125" style="13" customWidth="1"/>
    <col min="7430" max="7430" width="18" style="13" customWidth="1"/>
    <col min="7431" max="7431" width="9" style="13" customWidth="1"/>
    <col min="7432" max="7433" width="9.140625" style="13" customWidth="1"/>
    <col min="7434" max="7434" width="10.42578125" style="13" bestFit="1" customWidth="1"/>
    <col min="7435" max="7436" width="9.140625" style="13" customWidth="1"/>
    <col min="7437" max="7437" width="13.85546875" style="13" customWidth="1"/>
    <col min="7438" max="7438" width="15.28515625" style="13" customWidth="1"/>
    <col min="7439" max="7439" width="13.5703125" style="13" customWidth="1"/>
    <col min="7440" max="7440" width="13.7109375" style="13" customWidth="1"/>
    <col min="7441" max="7441" width="14.42578125" style="13" customWidth="1"/>
    <col min="7442" max="7684" width="9.140625" style="13"/>
    <col min="7685" max="7685" width="48.5703125" style="13" customWidth="1"/>
    <col min="7686" max="7686" width="18" style="13" customWidth="1"/>
    <col min="7687" max="7687" width="9" style="13" customWidth="1"/>
    <col min="7688" max="7689" width="9.140625" style="13" customWidth="1"/>
    <col min="7690" max="7690" width="10.42578125" style="13" bestFit="1" customWidth="1"/>
    <col min="7691" max="7692" width="9.140625" style="13" customWidth="1"/>
    <col min="7693" max="7693" width="13.85546875" style="13" customWidth="1"/>
    <col min="7694" max="7694" width="15.28515625" style="13" customWidth="1"/>
    <col min="7695" max="7695" width="13.5703125" style="13" customWidth="1"/>
    <col min="7696" max="7696" width="13.7109375" style="13" customWidth="1"/>
    <col min="7697" max="7697" width="14.42578125" style="13" customWidth="1"/>
    <col min="7698" max="7940" width="9.140625" style="13"/>
    <col min="7941" max="7941" width="48.5703125" style="13" customWidth="1"/>
    <col min="7942" max="7942" width="18" style="13" customWidth="1"/>
    <col min="7943" max="7943" width="9" style="13" customWidth="1"/>
    <col min="7944" max="7945" width="9.140625" style="13" customWidth="1"/>
    <col min="7946" max="7946" width="10.42578125" style="13" bestFit="1" customWidth="1"/>
    <col min="7947" max="7948" width="9.140625" style="13" customWidth="1"/>
    <col min="7949" max="7949" width="13.85546875" style="13" customWidth="1"/>
    <col min="7950" max="7950" width="15.28515625" style="13" customWidth="1"/>
    <col min="7951" max="7951" width="13.5703125" style="13" customWidth="1"/>
    <col min="7952" max="7952" width="13.7109375" style="13" customWidth="1"/>
    <col min="7953" max="7953" width="14.42578125" style="13" customWidth="1"/>
    <col min="7954" max="8196" width="9.140625" style="13"/>
    <col min="8197" max="8197" width="48.5703125" style="13" customWidth="1"/>
    <col min="8198" max="8198" width="18" style="13" customWidth="1"/>
    <col min="8199" max="8199" width="9" style="13" customWidth="1"/>
    <col min="8200" max="8201" width="9.140625" style="13" customWidth="1"/>
    <col min="8202" max="8202" width="10.42578125" style="13" bestFit="1" customWidth="1"/>
    <col min="8203" max="8204" width="9.140625" style="13" customWidth="1"/>
    <col min="8205" max="8205" width="13.85546875" style="13" customWidth="1"/>
    <col min="8206" max="8206" width="15.28515625" style="13" customWidth="1"/>
    <col min="8207" max="8207" width="13.5703125" style="13" customWidth="1"/>
    <col min="8208" max="8208" width="13.7109375" style="13" customWidth="1"/>
    <col min="8209" max="8209" width="14.42578125" style="13" customWidth="1"/>
    <col min="8210" max="8452" width="9.140625" style="13"/>
    <col min="8453" max="8453" width="48.5703125" style="13" customWidth="1"/>
    <col min="8454" max="8454" width="18" style="13" customWidth="1"/>
    <col min="8455" max="8455" width="9" style="13" customWidth="1"/>
    <col min="8456" max="8457" width="9.140625" style="13" customWidth="1"/>
    <col min="8458" max="8458" width="10.42578125" style="13" bestFit="1" customWidth="1"/>
    <col min="8459" max="8460" width="9.140625" style="13" customWidth="1"/>
    <col min="8461" max="8461" width="13.85546875" style="13" customWidth="1"/>
    <col min="8462" max="8462" width="15.28515625" style="13" customWidth="1"/>
    <col min="8463" max="8463" width="13.5703125" style="13" customWidth="1"/>
    <col min="8464" max="8464" width="13.7109375" style="13" customWidth="1"/>
    <col min="8465" max="8465" width="14.42578125" style="13" customWidth="1"/>
    <col min="8466" max="8708" width="9.140625" style="13"/>
    <col min="8709" max="8709" width="48.5703125" style="13" customWidth="1"/>
    <col min="8710" max="8710" width="18" style="13" customWidth="1"/>
    <col min="8711" max="8711" width="9" style="13" customWidth="1"/>
    <col min="8712" max="8713" width="9.140625" style="13" customWidth="1"/>
    <col min="8714" max="8714" width="10.42578125" style="13" bestFit="1" customWidth="1"/>
    <col min="8715" max="8716" width="9.140625" style="13" customWidth="1"/>
    <col min="8717" max="8717" width="13.85546875" style="13" customWidth="1"/>
    <col min="8718" max="8718" width="15.28515625" style="13" customWidth="1"/>
    <col min="8719" max="8719" width="13.5703125" style="13" customWidth="1"/>
    <col min="8720" max="8720" width="13.7109375" style="13" customWidth="1"/>
    <col min="8721" max="8721" width="14.42578125" style="13" customWidth="1"/>
    <col min="8722" max="8964" width="9.140625" style="13"/>
    <col min="8965" max="8965" width="48.5703125" style="13" customWidth="1"/>
    <col min="8966" max="8966" width="18" style="13" customWidth="1"/>
    <col min="8967" max="8967" width="9" style="13" customWidth="1"/>
    <col min="8968" max="8969" width="9.140625" style="13" customWidth="1"/>
    <col min="8970" max="8970" width="10.42578125" style="13" bestFit="1" customWidth="1"/>
    <col min="8971" max="8972" width="9.140625" style="13" customWidth="1"/>
    <col min="8973" max="8973" width="13.85546875" style="13" customWidth="1"/>
    <col min="8974" max="8974" width="15.28515625" style="13" customWidth="1"/>
    <col min="8975" max="8975" width="13.5703125" style="13" customWidth="1"/>
    <col min="8976" max="8976" width="13.7109375" style="13" customWidth="1"/>
    <col min="8977" max="8977" width="14.42578125" style="13" customWidth="1"/>
    <col min="8978" max="9220" width="9.140625" style="13"/>
    <col min="9221" max="9221" width="48.5703125" style="13" customWidth="1"/>
    <col min="9222" max="9222" width="18" style="13" customWidth="1"/>
    <col min="9223" max="9223" width="9" style="13" customWidth="1"/>
    <col min="9224" max="9225" width="9.140625" style="13" customWidth="1"/>
    <col min="9226" max="9226" width="10.42578125" style="13" bestFit="1" customWidth="1"/>
    <col min="9227" max="9228" width="9.140625" style="13" customWidth="1"/>
    <col min="9229" max="9229" width="13.85546875" style="13" customWidth="1"/>
    <col min="9230" max="9230" width="15.28515625" style="13" customWidth="1"/>
    <col min="9231" max="9231" width="13.5703125" style="13" customWidth="1"/>
    <col min="9232" max="9232" width="13.7109375" style="13" customWidth="1"/>
    <col min="9233" max="9233" width="14.42578125" style="13" customWidth="1"/>
    <col min="9234" max="9476" width="9.140625" style="13"/>
    <col min="9477" max="9477" width="48.5703125" style="13" customWidth="1"/>
    <col min="9478" max="9478" width="18" style="13" customWidth="1"/>
    <col min="9479" max="9479" width="9" style="13" customWidth="1"/>
    <col min="9480" max="9481" width="9.140625" style="13" customWidth="1"/>
    <col min="9482" max="9482" width="10.42578125" style="13" bestFit="1" customWidth="1"/>
    <col min="9483" max="9484" width="9.140625" style="13" customWidth="1"/>
    <col min="9485" max="9485" width="13.85546875" style="13" customWidth="1"/>
    <col min="9486" max="9486" width="15.28515625" style="13" customWidth="1"/>
    <col min="9487" max="9487" width="13.5703125" style="13" customWidth="1"/>
    <col min="9488" max="9488" width="13.7109375" style="13" customWidth="1"/>
    <col min="9489" max="9489" width="14.42578125" style="13" customWidth="1"/>
    <col min="9490" max="9732" width="9.140625" style="13"/>
    <col min="9733" max="9733" width="48.5703125" style="13" customWidth="1"/>
    <col min="9734" max="9734" width="18" style="13" customWidth="1"/>
    <col min="9735" max="9735" width="9" style="13" customWidth="1"/>
    <col min="9736" max="9737" width="9.140625" style="13" customWidth="1"/>
    <col min="9738" max="9738" width="10.42578125" style="13" bestFit="1" customWidth="1"/>
    <col min="9739" max="9740" width="9.140625" style="13" customWidth="1"/>
    <col min="9741" max="9741" width="13.85546875" style="13" customWidth="1"/>
    <col min="9742" max="9742" width="15.28515625" style="13" customWidth="1"/>
    <col min="9743" max="9743" width="13.5703125" style="13" customWidth="1"/>
    <col min="9744" max="9744" width="13.7109375" style="13" customWidth="1"/>
    <col min="9745" max="9745" width="14.42578125" style="13" customWidth="1"/>
    <col min="9746" max="9988" width="9.140625" style="13"/>
    <col min="9989" max="9989" width="48.5703125" style="13" customWidth="1"/>
    <col min="9990" max="9990" width="18" style="13" customWidth="1"/>
    <col min="9991" max="9991" width="9" style="13" customWidth="1"/>
    <col min="9992" max="9993" width="9.140625" style="13" customWidth="1"/>
    <col min="9994" max="9994" width="10.42578125" style="13" bestFit="1" customWidth="1"/>
    <col min="9995" max="9996" width="9.140625" style="13" customWidth="1"/>
    <col min="9997" max="9997" width="13.85546875" style="13" customWidth="1"/>
    <col min="9998" max="9998" width="15.28515625" style="13" customWidth="1"/>
    <col min="9999" max="9999" width="13.5703125" style="13" customWidth="1"/>
    <col min="10000" max="10000" width="13.7109375" style="13" customWidth="1"/>
    <col min="10001" max="10001" width="14.42578125" style="13" customWidth="1"/>
    <col min="10002" max="10244" width="9.140625" style="13"/>
    <col min="10245" max="10245" width="48.5703125" style="13" customWidth="1"/>
    <col min="10246" max="10246" width="18" style="13" customWidth="1"/>
    <col min="10247" max="10247" width="9" style="13" customWidth="1"/>
    <col min="10248" max="10249" width="9.140625" style="13" customWidth="1"/>
    <col min="10250" max="10250" width="10.42578125" style="13" bestFit="1" customWidth="1"/>
    <col min="10251" max="10252" width="9.140625" style="13" customWidth="1"/>
    <col min="10253" max="10253" width="13.85546875" style="13" customWidth="1"/>
    <col min="10254" max="10254" width="15.28515625" style="13" customWidth="1"/>
    <col min="10255" max="10255" width="13.5703125" style="13" customWidth="1"/>
    <col min="10256" max="10256" width="13.7109375" style="13" customWidth="1"/>
    <col min="10257" max="10257" width="14.42578125" style="13" customWidth="1"/>
    <col min="10258" max="10500" width="9.140625" style="13"/>
    <col min="10501" max="10501" width="48.5703125" style="13" customWidth="1"/>
    <col min="10502" max="10502" width="18" style="13" customWidth="1"/>
    <col min="10503" max="10503" width="9" style="13" customWidth="1"/>
    <col min="10504" max="10505" width="9.140625" style="13" customWidth="1"/>
    <col min="10506" max="10506" width="10.42578125" style="13" bestFit="1" customWidth="1"/>
    <col min="10507" max="10508" width="9.140625" style="13" customWidth="1"/>
    <col min="10509" max="10509" width="13.85546875" style="13" customWidth="1"/>
    <col min="10510" max="10510" width="15.28515625" style="13" customWidth="1"/>
    <col min="10511" max="10511" width="13.5703125" style="13" customWidth="1"/>
    <col min="10512" max="10512" width="13.7109375" style="13" customWidth="1"/>
    <col min="10513" max="10513" width="14.42578125" style="13" customWidth="1"/>
    <col min="10514" max="10756" width="9.140625" style="13"/>
    <col min="10757" max="10757" width="48.5703125" style="13" customWidth="1"/>
    <col min="10758" max="10758" width="18" style="13" customWidth="1"/>
    <col min="10759" max="10759" width="9" style="13" customWidth="1"/>
    <col min="10760" max="10761" width="9.140625" style="13" customWidth="1"/>
    <col min="10762" max="10762" width="10.42578125" style="13" bestFit="1" customWidth="1"/>
    <col min="10763" max="10764" width="9.140625" style="13" customWidth="1"/>
    <col min="10765" max="10765" width="13.85546875" style="13" customWidth="1"/>
    <col min="10766" max="10766" width="15.28515625" style="13" customWidth="1"/>
    <col min="10767" max="10767" width="13.5703125" style="13" customWidth="1"/>
    <col min="10768" max="10768" width="13.7109375" style="13" customWidth="1"/>
    <col min="10769" max="10769" width="14.42578125" style="13" customWidth="1"/>
    <col min="10770" max="11012" width="9.140625" style="13"/>
    <col min="11013" max="11013" width="48.5703125" style="13" customWidth="1"/>
    <col min="11014" max="11014" width="18" style="13" customWidth="1"/>
    <col min="11015" max="11015" width="9" style="13" customWidth="1"/>
    <col min="11016" max="11017" width="9.140625" style="13" customWidth="1"/>
    <col min="11018" max="11018" width="10.42578125" style="13" bestFit="1" customWidth="1"/>
    <col min="11019" max="11020" width="9.140625" style="13" customWidth="1"/>
    <col min="11021" max="11021" width="13.85546875" style="13" customWidth="1"/>
    <col min="11022" max="11022" width="15.28515625" style="13" customWidth="1"/>
    <col min="11023" max="11023" width="13.5703125" style="13" customWidth="1"/>
    <col min="11024" max="11024" width="13.7109375" style="13" customWidth="1"/>
    <col min="11025" max="11025" width="14.42578125" style="13" customWidth="1"/>
    <col min="11026" max="11268" width="9.140625" style="13"/>
    <col min="11269" max="11269" width="48.5703125" style="13" customWidth="1"/>
    <col min="11270" max="11270" width="18" style="13" customWidth="1"/>
    <col min="11271" max="11271" width="9" style="13" customWidth="1"/>
    <col min="11272" max="11273" width="9.140625" style="13" customWidth="1"/>
    <col min="11274" max="11274" width="10.42578125" style="13" bestFit="1" customWidth="1"/>
    <col min="11275" max="11276" width="9.140625" style="13" customWidth="1"/>
    <col min="11277" max="11277" width="13.85546875" style="13" customWidth="1"/>
    <col min="11278" max="11278" width="15.28515625" style="13" customWidth="1"/>
    <col min="11279" max="11279" width="13.5703125" style="13" customWidth="1"/>
    <col min="11280" max="11280" width="13.7109375" style="13" customWidth="1"/>
    <col min="11281" max="11281" width="14.42578125" style="13" customWidth="1"/>
    <col min="11282" max="11524" width="9.140625" style="13"/>
    <col min="11525" max="11525" width="48.5703125" style="13" customWidth="1"/>
    <col min="11526" max="11526" width="18" style="13" customWidth="1"/>
    <col min="11527" max="11527" width="9" style="13" customWidth="1"/>
    <col min="11528" max="11529" width="9.140625" style="13" customWidth="1"/>
    <col min="11530" max="11530" width="10.42578125" style="13" bestFit="1" customWidth="1"/>
    <col min="11531" max="11532" width="9.140625" style="13" customWidth="1"/>
    <col min="11533" max="11533" width="13.85546875" style="13" customWidth="1"/>
    <col min="11534" max="11534" width="15.28515625" style="13" customWidth="1"/>
    <col min="11535" max="11535" width="13.5703125" style="13" customWidth="1"/>
    <col min="11536" max="11536" width="13.7109375" style="13" customWidth="1"/>
    <col min="11537" max="11537" width="14.42578125" style="13" customWidth="1"/>
    <col min="11538" max="11780" width="9.140625" style="13"/>
    <col min="11781" max="11781" width="48.5703125" style="13" customWidth="1"/>
    <col min="11782" max="11782" width="18" style="13" customWidth="1"/>
    <col min="11783" max="11783" width="9" style="13" customWidth="1"/>
    <col min="11784" max="11785" width="9.140625" style="13" customWidth="1"/>
    <col min="11786" max="11786" width="10.42578125" style="13" bestFit="1" customWidth="1"/>
    <col min="11787" max="11788" width="9.140625" style="13" customWidth="1"/>
    <col min="11789" max="11789" width="13.85546875" style="13" customWidth="1"/>
    <col min="11790" max="11790" width="15.28515625" style="13" customWidth="1"/>
    <col min="11791" max="11791" width="13.5703125" style="13" customWidth="1"/>
    <col min="11792" max="11792" width="13.7109375" style="13" customWidth="1"/>
    <col min="11793" max="11793" width="14.42578125" style="13" customWidth="1"/>
    <col min="11794" max="12036" width="9.140625" style="13"/>
    <col min="12037" max="12037" width="48.5703125" style="13" customWidth="1"/>
    <col min="12038" max="12038" width="18" style="13" customWidth="1"/>
    <col min="12039" max="12039" width="9" style="13" customWidth="1"/>
    <col min="12040" max="12041" width="9.140625" style="13" customWidth="1"/>
    <col min="12042" max="12042" width="10.42578125" style="13" bestFit="1" customWidth="1"/>
    <col min="12043" max="12044" width="9.140625" style="13" customWidth="1"/>
    <col min="12045" max="12045" width="13.85546875" style="13" customWidth="1"/>
    <col min="12046" max="12046" width="15.28515625" style="13" customWidth="1"/>
    <col min="12047" max="12047" width="13.5703125" style="13" customWidth="1"/>
    <col min="12048" max="12048" width="13.7109375" style="13" customWidth="1"/>
    <col min="12049" max="12049" width="14.42578125" style="13" customWidth="1"/>
    <col min="12050" max="12292" width="9.140625" style="13"/>
    <col min="12293" max="12293" width="48.5703125" style="13" customWidth="1"/>
    <col min="12294" max="12294" width="18" style="13" customWidth="1"/>
    <col min="12295" max="12295" width="9" style="13" customWidth="1"/>
    <col min="12296" max="12297" width="9.140625" style="13" customWidth="1"/>
    <col min="12298" max="12298" width="10.42578125" style="13" bestFit="1" customWidth="1"/>
    <col min="12299" max="12300" width="9.140625" style="13" customWidth="1"/>
    <col min="12301" max="12301" width="13.85546875" style="13" customWidth="1"/>
    <col min="12302" max="12302" width="15.28515625" style="13" customWidth="1"/>
    <col min="12303" max="12303" width="13.5703125" style="13" customWidth="1"/>
    <col min="12304" max="12304" width="13.7109375" style="13" customWidth="1"/>
    <col min="12305" max="12305" width="14.42578125" style="13" customWidth="1"/>
    <col min="12306" max="12548" width="9.140625" style="13"/>
    <col min="12549" max="12549" width="48.5703125" style="13" customWidth="1"/>
    <col min="12550" max="12550" width="18" style="13" customWidth="1"/>
    <col min="12551" max="12551" width="9" style="13" customWidth="1"/>
    <col min="12552" max="12553" width="9.140625" style="13" customWidth="1"/>
    <col min="12554" max="12554" width="10.42578125" style="13" bestFit="1" customWidth="1"/>
    <col min="12555" max="12556" width="9.140625" style="13" customWidth="1"/>
    <col min="12557" max="12557" width="13.85546875" style="13" customWidth="1"/>
    <col min="12558" max="12558" width="15.28515625" style="13" customWidth="1"/>
    <col min="12559" max="12559" width="13.5703125" style="13" customWidth="1"/>
    <col min="12560" max="12560" width="13.7109375" style="13" customWidth="1"/>
    <col min="12561" max="12561" width="14.42578125" style="13" customWidth="1"/>
    <col min="12562" max="12804" width="9.140625" style="13"/>
    <col min="12805" max="12805" width="48.5703125" style="13" customWidth="1"/>
    <col min="12806" max="12806" width="18" style="13" customWidth="1"/>
    <col min="12807" max="12807" width="9" style="13" customWidth="1"/>
    <col min="12808" max="12809" width="9.140625" style="13" customWidth="1"/>
    <col min="12810" max="12810" width="10.42578125" style="13" bestFit="1" customWidth="1"/>
    <col min="12811" max="12812" width="9.140625" style="13" customWidth="1"/>
    <col min="12813" max="12813" width="13.85546875" style="13" customWidth="1"/>
    <col min="12814" max="12814" width="15.28515625" style="13" customWidth="1"/>
    <col min="12815" max="12815" width="13.5703125" style="13" customWidth="1"/>
    <col min="12816" max="12816" width="13.7109375" style="13" customWidth="1"/>
    <col min="12817" max="12817" width="14.42578125" style="13" customWidth="1"/>
    <col min="12818" max="13060" width="9.140625" style="13"/>
    <col min="13061" max="13061" width="48.5703125" style="13" customWidth="1"/>
    <col min="13062" max="13062" width="18" style="13" customWidth="1"/>
    <col min="13063" max="13063" width="9" style="13" customWidth="1"/>
    <col min="13064" max="13065" width="9.140625" style="13" customWidth="1"/>
    <col min="13066" max="13066" width="10.42578125" style="13" bestFit="1" customWidth="1"/>
    <col min="13067" max="13068" width="9.140625" style="13" customWidth="1"/>
    <col min="13069" max="13069" width="13.85546875" style="13" customWidth="1"/>
    <col min="13070" max="13070" width="15.28515625" style="13" customWidth="1"/>
    <col min="13071" max="13071" width="13.5703125" style="13" customWidth="1"/>
    <col min="13072" max="13072" width="13.7109375" style="13" customWidth="1"/>
    <col min="13073" max="13073" width="14.42578125" style="13" customWidth="1"/>
    <col min="13074" max="13316" width="9.140625" style="13"/>
    <col min="13317" max="13317" width="48.5703125" style="13" customWidth="1"/>
    <col min="13318" max="13318" width="18" style="13" customWidth="1"/>
    <col min="13319" max="13319" width="9" style="13" customWidth="1"/>
    <col min="13320" max="13321" width="9.140625" style="13" customWidth="1"/>
    <col min="13322" max="13322" width="10.42578125" style="13" bestFit="1" customWidth="1"/>
    <col min="13323" max="13324" width="9.140625" style="13" customWidth="1"/>
    <col min="13325" max="13325" width="13.85546875" style="13" customWidth="1"/>
    <col min="13326" max="13326" width="15.28515625" style="13" customWidth="1"/>
    <col min="13327" max="13327" width="13.5703125" style="13" customWidth="1"/>
    <col min="13328" max="13328" width="13.7109375" style="13" customWidth="1"/>
    <col min="13329" max="13329" width="14.42578125" style="13" customWidth="1"/>
    <col min="13330" max="13572" width="9.140625" style="13"/>
    <col min="13573" max="13573" width="48.5703125" style="13" customWidth="1"/>
    <col min="13574" max="13574" width="18" style="13" customWidth="1"/>
    <col min="13575" max="13575" width="9" style="13" customWidth="1"/>
    <col min="13576" max="13577" width="9.140625" style="13" customWidth="1"/>
    <col min="13578" max="13578" width="10.42578125" style="13" bestFit="1" customWidth="1"/>
    <col min="13579" max="13580" width="9.140625" style="13" customWidth="1"/>
    <col min="13581" max="13581" width="13.85546875" style="13" customWidth="1"/>
    <col min="13582" max="13582" width="15.28515625" style="13" customWidth="1"/>
    <col min="13583" max="13583" width="13.5703125" style="13" customWidth="1"/>
    <col min="13584" max="13584" width="13.7109375" style="13" customWidth="1"/>
    <col min="13585" max="13585" width="14.42578125" style="13" customWidth="1"/>
    <col min="13586" max="13828" width="9.140625" style="13"/>
    <col min="13829" max="13829" width="48.5703125" style="13" customWidth="1"/>
    <col min="13830" max="13830" width="18" style="13" customWidth="1"/>
    <col min="13831" max="13831" width="9" style="13" customWidth="1"/>
    <col min="13832" max="13833" width="9.140625" style="13" customWidth="1"/>
    <col min="13834" max="13834" width="10.42578125" style="13" bestFit="1" customWidth="1"/>
    <col min="13835" max="13836" width="9.140625" style="13" customWidth="1"/>
    <col min="13837" max="13837" width="13.85546875" style="13" customWidth="1"/>
    <col min="13838" max="13838" width="15.28515625" style="13" customWidth="1"/>
    <col min="13839" max="13839" width="13.5703125" style="13" customWidth="1"/>
    <col min="13840" max="13840" width="13.7109375" style="13" customWidth="1"/>
    <col min="13841" max="13841" width="14.42578125" style="13" customWidth="1"/>
    <col min="13842" max="14084" width="9.140625" style="13"/>
    <col min="14085" max="14085" width="48.5703125" style="13" customWidth="1"/>
    <col min="14086" max="14086" width="18" style="13" customWidth="1"/>
    <col min="14087" max="14087" width="9" style="13" customWidth="1"/>
    <col min="14088" max="14089" width="9.140625" style="13" customWidth="1"/>
    <col min="14090" max="14090" width="10.42578125" style="13" bestFit="1" customWidth="1"/>
    <col min="14091" max="14092" width="9.140625" style="13" customWidth="1"/>
    <col min="14093" max="14093" width="13.85546875" style="13" customWidth="1"/>
    <col min="14094" max="14094" width="15.28515625" style="13" customWidth="1"/>
    <col min="14095" max="14095" width="13.5703125" style="13" customWidth="1"/>
    <col min="14096" max="14096" width="13.7109375" style="13" customWidth="1"/>
    <col min="14097" max="14097" width="14.42578125" style="13" customWidth="1"/>
    <col min="14098" max="14340" width="9.140625" style="13"/>
    <col min="14341" max="14341" width="48.5703125" style="13" customWidth="1"/>
    <col min="14342" max="14342" width="18" style="13" customWidth="1"/>
    <col min="14343" max="14343" width="9" style="13" customWidth="1"/>
    <col min="14344" max="14345" width="9.140625" style="13" customWidth="1"/>
    <col min="14346" max="14346" width="10.42578125" style="13" bestFit="1" customWidth="1"/>
    <col min="14347" max="14348" width="9.140625" style="13" customWidth="1"/>
    <col min="14349" max="14349" width="13.85546875" style="13" customWidth="1"/>
    <col min="14350" max="14350" width="15.28515625" style="13" customWidth="1"/>
    <col min="14351" max="14351" width="13.5703125" style="13" customWidth="1"/>
    <col min="14352" max="14352" width="13.7109375" style="13" customWidth="1"/>
    <col min="14353" max="14353" width="14.42578125" style="13" customWidth="1"/>
    <col min="14354" max="14596" width="9.140625" style="13"/>
    <col min="14597" max="14597" width="48.5703125" style="13" customWidth="1"/>
    <col min="14598" max="14598" width="18" style="13" customWidth="1"/>
    <col min="14599" max="14599" width="9" style="13" customWidth="1"/>
    <col min="14600" max="14601" width="9.140625" style="13" customWidth="1"/>
    <col min="14602" max="14602" width="10.42578125" style="13" bestFit="1" customWidth="1"/>
    <col min="14603" max="14604" width="9.140625" style="13" customWidth="1"/>
    <col min="14605" max="14605" width="13.85546875" style="13" customWidth="1"/>
    <col min="14606" max="14606" width="15.28515625" style="13" customWidth="1"/>
    <col min="14607" max="14607" width="13.5703125" style="13" customWidth="1"/>
    <col min="14608" max="14608" width="13.7109375" style="13" customWidth="1"/>
    <col min="14609" max="14609" width="14.42578125" style="13" customWidth="1"/>
    <col min="14610" max="14852" width="9.140625" style="13"/>
    <col min="14853" max="14853" width="48.5703125" style="13" customWidth="1"/>
    <col min="14854" max="14854" width="18" style="13" customWidth="1"/>
    <col min="14855" max="14855" width="9" style="13" customWidth="1"/>
    <col min="14856" max="14857" width="9.140625" style="13" customWidth="1"/>
    <col min="14858" max="14858" width="10.42578125" style="13" bestFit="1" customWidth="1"/>
    <col min="14859" max="14860" width="9.140625" style="13" customWidth="1"/>
    <col min="14861" max="14861" width="13.85546875" style="13" customWidth="1"/>
    <col min="14862" max="14862" width="15.28515625" style="13" customWidth="1"/>
    <col min="14863" max="14863" width="13.5703125" style="13" customWidth="1"/>
    <col min="14864" max="14864" width="13.7109375" style="13" customWidth="1"/>
    <col min="14865" max="14865" width="14.42578125" style="13" customWidth="1"/>
    <col min="14866" max="15108" width="9.140625" style="13"/>
    <col min="15109" max="15109" width="48.5703125" style="13" customWidth="1"/>
    <col min="15110" max="15110" width="18" style="13" customWidth="1"/>
    <col min="15111" max="15111" width="9" style="13" customWidth="1"/>
    <col min="15112" max="15113" width="9.140625" style="13" customWidth="1"/>
    <col min="15114" max="15114" width="10.42578125" style="13" bestFit="1" customWidth="1"/>
    <col min="15115" max="15116" width="9.140625" style="13" customWidth="1"/>
    <col min="15117" max="15117" width="13.85546875" style="13" customWidth="1"/>
    <col min="15118" max="15118" width="15.28515625" style="13" customWidth="1"/>
    <col min="15119" max="15119" width="13.5703125" style="13" customWidth="1"/>
    <col min="15120" max="15120" width="13.7109375" style="13" customWidth="1"/>
    <col min="15121" max="15121" width="14.42578125" style="13" customWidth="1"/>
    <col min="15122" max="15364" width="9.140625" style="13"/>
    <col min="15365" max="15365" width="48.5703125" style="13" customWidth="1"/>
    <col min="15366" max="15366" width="18" style="13" customWidth="1"/>
    <col min="15367" max="15367" width="9" style="13" customWidth="1"/>
    <col min="15368" max="15369" width="9.140625" style="13" customWidth="1"/>
    <col min="15370" max="15370" width="10.42578125" style="13" bestFit="1" customWidth="1"/>
    <col min="15371" max="15372" width="9.140625" style="13" customWidth="1"/>
    <col min="15373" max="15373" width="13.85546875" style="13" customWidth="1"/>
    <col min="15374" max="15374" width="15.28515625" style="13" customWidth="1"/>
    <col min="15375" max="15375" width="13.5703125" style="13" customWidth="1"/>
    <col min="15376" max="15376" width="13.7109375" style="13" customWidth="1"/>
    <col min="15377" max="15377" width="14.42578125" style="13" customWidth="1"/>
    <col min="15378" max="15620" width="9.140625" style="13"/>
    <col min="15621" max="15621" width="48.5703125" style="13" customWidth="1"/>
    <col min="15622" max="15622" width="18" style="13" customWidth="1"/>
    <col min="15623" max="15623" width="9" style="13" customWidth="1"/>
    <col min="15624" max="15625" width="9.140625" style="13" customWidth="1"/>
    <col min="15626" max="15626" width="10.42578125" style="13" bestFit="1" customWidth="1"/>
    <col min="15627" max="15628" width="9.140625" style="13" customWidth="1"/>
    <col min="15629" max="15629" width="13.85546875" style="13" customWidth="1"/>
    <col min="15630" max="15630" width="15.28515625" style="13" customWidth="1"/>
    <col min="15631" max="15631" width="13.5703125" style="13" customWidth="1"/>
    <col min="15632" max="15632" width="13.7109375" style="13" customWidth="1"/>
    <col min="15633" max="15633" width="14.42578125" style="13" customWidth="1"/>
    <col min="15634" max="15876" width="9.140625" style="13"/>
    <col min="15877" max="15877" width="48.5703125" style="13" customWidth="1"/>
    <col min="15878" max="15878" width="18" style="13" customWidth="1"/>
    <col min="15879" max="15879" width="9" style="13" customWidth="1"/>
    <col min="15880" max="15881" width="9.140625" style="13" customWidth="1"/>
    <col min="15882" max="15882" width="10.42578125" style="13" bestFit="1" customWidth="1"/>
    <col min="15883" max="15884" width="9.140625" style="13" customWidth="1"/>
    <col min="15885" max="15885" width="13.85546875" style="13" customWidth="1"/>
    <col min="15886" max="15886" width="15.28515625" style="13" customWidth="1"/>
    <col min="15887" max="15887" width="13.5703125" style="13" customWidth="1"/>
    <col min="15888" max="15888" width="13.7109375" style="13" customWidth="1"/>
    <col min="15889" max="15889" width="14.42578125" style="13" customWidth="1"/>
    <col min="15890" max="16132" width="9.140625" style="13"/>
    <col min="16133" max="16133" width="48.5703125" style="13" customWidth="1"/>
    <col min="16134" max="16134" width="18" style="13" customWidth="1"/>
    <col min="16135" max="16135" width="9" style="13" customWidth="1"/>
    <col min="16136" max="16137" width="9.140625" style="13" customWidth="1"/>
    <col min="16138" max="16138" width="10.42578125" style="13" bestFit="1" customWidth="1"/>
    <col min="16139" max="16140" width="9.140625" style="13" customWidth="1"/>
    <col min="16141" max="16141" width="13.85546875" style="13" customWidth="1"/>
    <col min="16142" max="16142" width="15.28515625" style="13" customWidth="1"/>
    <col min="16143" max="16143" width="13.5703125" style="13" customWidth="1"/>
    <col min="16144" max="16144" width="13.7109375" style="13" customWidth="1"/>
    <col min="16145" max="16145" width="14.42578125" style="13" customWidth="1"/>
    <col min="16146" max="16384" width="9.140625" style="13"/>
  </cols>
  <sheetData>
    <row r="1" spans="1:16145" s="87" customFormat="1" ht="89.2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93" t="s">
        <v>7</v>
      </c>
      <c r="I1" s="88" t="s">
        <v>250</v>
      </c>
      <c r="J1" s="2" t="s">
        <v>8</v>
      </c>
      <c r="K1" s="88" t="s">
        <v>249</v>
      </c>
      <c r="L1" s="2" t="s">
        <v>9</v>
      </c>
      <c r="M1" s="2" t="s">
        <v>248</v>
      </c>
      <c r="N1" s="1" t="s">
        <v>163</v>
      </c>
      <c r="O1" s="49" t="s">
        <v>164</v>
      </c>
      <c r="P1" s="49" t="s">
        <v>165</v>
      </c>
      <c r="Q1" s="49" t="s">
        <v>166</v>
      </c>
      <c r="R1" s="1" t="s">
        <v>167</v>
      </c>
      <c r="S1" s="49" t="s">
        <v>168</v>
      </c>
      <c r="T1" s="49" t="s">
        <v>169</v>
      </c>
      <c r="U1" s="2" t="s">
        <v>247</v>
      </c>
      <c r="V1" s="2" t="s">
        <v>322</v>
      </c>
      <c r="W1" s="89" t="s">
        <v>246</v>
      </c>
      <c r="X1" s="2" t="s">
        <v>253</v>
      </c>
      <c r="Y1" s="2" t="s">
        <v>244</v>
      </c>
      <c r="Z1" s="2" t="s">
        <v>323</v>
      </c>
      <c r="AA1" s="102" t="s">
        <v>291</v>
      </c>
      <c r="AB1" s="212" t="s">
        <v>292</v>
      </c>
      <c r="AC1" s="87" t="s">
        <v>320</v>
      </c>
      <c r="AD1" s="274" t="s">
        <v>249</v>
      </c>
      <c r="AE1" s="274" t="s">
        <v>312</v>
      </c>
      <c r="AF1" s="275" t="s">
        <v>247</v>
      </c>
      <c r="AG1" s="275" t="s">
        <v>311</v>
      </c>
      <c r="AH1" s="276" t="s">
        <v>314</v>
      </c>
      <c r="AI1" s="275" t="s">
        <v>9</v>
      </c>
      <c r="AJ1" s="275" t="s">
        <v>324</v>
      </c>
      <c r="AK1" s="277" t="s">
        <v>313</v>
      </c>
      <c r="AL1" s="278" t="s">
        <v>253</v>
      </c>
      <c r="AM1" s="278" t="s">
        <v>315</v>
      </c>
      <c r="AN1" s="278" t="s">
        <v>316</v>
      </c>
      <c r="AO1" s="292" t="s">
        <v>328</v>
      </c>
      <c r="AP1" s="312" t="s">
        <v>317</v>
      </c>
      <c r="AQ1" s="313" t="s">
        <v>325</v>
      </c>
      <c r="AR1" s="314" t="s">
        <v>326</v>
      </c>
      <c r="AS1" s="315" t="s">
        <v>318</v>
      </c>
      <c r="AT1" s="299" t="s">
        <v>327</v>
      </c>
    </row>
    <row r="2" spans="1:16145" s="86" customFormat="1" x14ac:dyDescent="0.25">
      <c r="A2" s="5" t="s">
        <v>10</v>
      </c>
      <c r="B2" s="6" t="s">
        <v>11</v>
      </c>
      <c r="C2" s="6">
        <v>20</v>
      </c>
      <c r="D2" s="6">
        <v>16</v>
      </c>
      <c r="E2" s="6">
        <v>2</v>
      </c>
      <c r="F2" s="7">
        <v>17.5</v>
      </c>
      <c r="G2" s="8">
        <v>8.5</v>
      </c>
      <c r="H2" s="94">
        <v>15</v>
      </c>
      <c r="I2" s="91">
        <f t="shared" ref="I2:I35" si="0">SUM(D2:H2)</f>
        <v>59</v>
      </c>
      <c r="J2" s="92">
        <f t="shared" ref="J2:J16" si="1">SUM(D2:G2)+(2*C2)</f>
        <v>84</v>
      </c>
      <c r="K2" s="9" t="s">
        <v>12</v>
      </c>
      <c r="L2" s="30" t="s">
        <v>12</v>
      </c>
      <c r="M2" s="7"/>
      <c r="N2" s="17"/>
      <c r="O2" s="50"/>
      <c r="P2" s="50"/>
      <c r="Q2" s="50"/>
      <c r="R2" s="17"/>
      <c r="S2" s="50"/>
      <c r="T2" s="50"/>
      <c r="U2" s="7">
        <v>8</v>
      </c>
      <c r="V2" s="7">
        <v>1</v>
      </c>
      <c r="W2" s="90">
        <f t="shared" ref="W2:W35" si="2">SUM(O2:Q2,S2:T2)</f>
        <v>0</v>
      </c>
      <c r="X2" s="32">
        <v>8</v>
      </c>
      <c r="Y2" s="7"/>
      <c r="Z2" s="7">
        <v>12</v>
      </c>
      <c r="AA2" s="46">
        <v>9</v>
      </c>
      <c r="AB2" s="7">
        <v>1</v>
      </c>
      <c r="AC2" s="283">
        <v>1</v>
      </c>
      <c r="AD2" s="218" t="str">
        <f t="shared" ref="AD2:AD33" si="3">K2</f>
        <v>J</v>
      </c>
      <c r="AE2" s="218">
        <v>5000</v>
      </c>
      <c r="AF2" s="266">
        <f t="shared" ref="AF2:AF33" si="4">U2</f>
        <v>8</v>
      </c>
      <c r="AG2" s="218">
        <v>2000</v>
      </c>
      <c r="AH2" s="279">
        <f t="shared" ref="AH2:AH33" si="5">AE2+AG2</f>
        <v>7000</v>
      </c>
      <c r="AI2" s="7" t="str">
        <f t="shared" ref="AI2:AI33" si="6">L2</f>
        <v>J</v>
      </c>
      <c r="AJ2" s="7">
        <v>4</v>
      </c>
      <c r="AK2" s="218">
        <v>5000</v>
      </c>
      <c r="AL2" s="294">
        <f t="shared" ref="AL2:AL33" si="7">X2</f>
        <v>8</v>
      </c>
      <c r="AM2" s="218">
        <v>2000</v>
      </c>
      <c r="AN2" s="280">
        <f t="shared" ref="AN2:AN33" si="8">AK2+AM2</f>
        <v>7000</v>
      </c>
      <c r="AO2" s="296">
        <f>AH2-AN2</f>
        <v>0</v>
      </c>
      <c r="AP2" s="293">
        <f t="shared" ref="AP2:AP33" si="9">AA2</f>
        <v>9</v>
      </c>
      <c r="AQ2" s="266">
        <v>31</v>
      </c>
      <c r="AR2" s="218">
        <v>1550</v>
      </c>
      <c r="AS2" s="281">
        <f t="shared" ref="AS2:AS33" si="10">AK2+AR2</f>
        <v>6550</v>
      </c>
      <c r="AT2" s="296">
        <f t="shared" ref="AT2:AT33" si="11">AH2-AS2</f>
        <v>450</v>
      </c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  <c r="IW2" s="13"/>
      <c r="IX2" s="13"/>
      <c r="IY2" s="13"/>
      <c r="IZ2" s="13"/>
      <c r="JA2" s="13"/>
      <c r="JB2" s="13"/>
      <c r="JC2" s="13"/>
      <c r="JD2" s="13"/>
      <c r="JE2" s="13"/>
      <c r="JF2" s="13"/>
      <c r="JG2" s="13"/>
      <c r="JH2" s="13"/>
      <c r="JI2" s="13"/>
      <c r="JJ2" s="13"/>
      <c r="JK2" s="13"/>
      <c r="JL2" s="13"/>
      <c r="JM2" s="13"/>
      <c r="JN2" s="13"/>
      <c r="JO2" s="13"/>
      <c r="JP2" s="13"/>
      <c r="JQ2" s="13"/>
      <c r="JR2" s="13"/>
      <c r="JS2" s="13"/>
      <c r="JT2" s="13"/>
      <c r="JU2" s="13"/>
      <c r="JV2" s="13"/>
      <c r="JW2" s="13"/>
      <c r="JX2" s="13"/>
      <c r="JY2" s="13"/>
      <c r="JZ2" s="13"/>
      <c r="KA2" s="13"/>
      <c r="KB2" s="13"/>
      <c r="KC2" s="13"/>
      <c r="KD2" s="13"/>
      <c r="KE2" s="13"/>
      <c r="KF2" s="13"/>
      <c r="KG2" s="13"/>
      <c r="KH2" s="13"/>
      <c r="KI2" s="13"/>
      <c r="KJ2" s="13"/>
      <c r="KK2" s="13"/>
      <c r="KL2" s="13"/>
      <c r="KM2" s="13"/>
      <c r="KN2" s="13"/>
      <c r="KO2" s="13"/>
      <c r="KP2" s="13"/>
      <c r="KQ2" s="13"/>
      <c r="KR2" s="13"/>
      <c r="KS2" s="13"/>
      <c r="KT2" s="13"/>
      <c r="KU2" s="13"/>
      <c r="KV2" s="13"/>
      <c r="KW2" s="13"/>
      <c r="KX2" s="13"/>
      <c r="KY2" s="13"/>
      <c r="KZ2" s="13"/>
      <c r="LA2" s="13"/>
      <c r="LB2" s="13"/>
      <c r="LC2" s="13"/>
      <c r="LD2" s="13"/>
      <c r="LE2" s="13"/>
      <c r="LF2" s="13"/>
      <c r="LG2" s="13"/>
      <c r="LH2" s="13"/>
      <c r="LI2" s="13"/>
      <c r="LJ2" s="13"/>
      <c r="LK2" s="13"/>
      <c r="LL2" s="13"/>
      <c r="LM2" s="13"/>
      <c r="LN2" s="13"/>
      <c r="LO2" s="13"/>
      <c r="LP2" s="13"/>
      <c r="LQ2" s="13"/>
      <c r="LR2" s="13"/>
      <c r="LS2" s="13"/>
      <c r="LT2" s="13"/>
      <c r="LU2" s="13"/>
      <c r="LV2" s="13"/>
      <c r="LW2" s="13"/>
      <c r="LX2" s="13"/>
      <c r="LY2" s="13"/>
      <c r="LZ2" s="13"/>
      <c r="MA2" s="13"/>
      <c r="MB2" s="13"/>
      <c r="MC2" s="13"/>
      <c r="MD2" s="13"/>
      <c r="ME2" s="13"/>
      <c r="MF2" s="13"/>
      <c r="MG2" s="13"/>
      <c r="MH2" s="13"/>
      <c r="MI2" s="13"/>
      <c r="MJ2" s="13"/>
      <c r="MK2" s="13"/>
      <c r="ML2" s="13"/>
      <c r="MM2" s="13"/>
      <c r="MN2" s="13"/>
      <c r="MO2" s="13"/>
      <c r="MP2" s="13"/>
      <c r="MQ2" s="13"/>
      <c r="MR2" s="13"/>
      <c r="MS2" s="13"/>
      <c r="MT2" s="13"/>
      <c r="MU2" s="13"/>
      <c r="MV2" s="13"/>
      <c r="MW2" s="13"/>
      <c r="MX2" s="13"/>
      <c r="MY2" s="13"/>
      <c r="MZ2" s="13"/>
      <c r="NA2" s="13"/>
      <c r="NB2" s="13"/>
      <c r="NC2" s="13"/>
      <c r="ND2" s="13"/>
      <c r="NE2" s="13"/>
      <c r="NF2" s="13"/>
      <c r="NG2" s="13"/>
      <c r="NH2" s="13"/>
      <c r="NI2" s="13"/>
      <c r="NJ2" s="13"/>
      <c r="NK2" s="13"/>
      <c r="NL2" s="13"/>
      <c r="NM2" s="13"/>
      <c r="NN2" s="13"/>
      <c r="NO2" s="13"/>
      <c r="NP2" s="13"/>
      <c r="NQ2" s="13"/>
      <c r="NR2" s="13"/>
      <c r="NS2" s="13"/>
      <c r="NT2" s="13"/>
      <c r="NU2" s="13"/>
      <c r="NV2" s="13"/>
      <c r="NW2" s="13"/>
      <c r="NX2" s="13"/>
      <c r="NY2" s="13"/>
      <c r="NZ2" s="13"/>
      <c r="OA2" s="13"/>
      <c r="OB2" s="13"/>
      <c r="OC2" s="13"/>
      <c r="OD2" s="13"/>
      <c r="OE2" s="13"/>
      <c r="OF2" s="13"/>
      <c r="OG2" s="13"/>
      <c r="OH2" s="13"/>
      <c r="OI2" s="13"/>
      <c r="OJ2" s="13"/>
      <c r="OK2" s="13"/>
      <c r="OL2" s="13"/>
      <c r="OM2" s="13"/>
      <c r="ON2" s="13"/>
      <c r="OO2" s="13"/>
      <c r="OP2" s="13"/>
      <c r="OQ2" s="13"/>
      <c r="OR2" s="13"/>
      <c r="OS2" s="13"/>
      <c r="OT2" s="13"/>
      <c r="OU2" s="13"/>
      <c r="OV2" s="13"/>
      <c r="OW2" s="13"/>
      <c r="OX2" s="13"/>
      <c r="OY2" s="13"/>
      <c r="OZ2" s="13"/>
      <c r="PA2" s="13"/>
      <c r="PB2" s="13"/>
      <c r="PC2" s="13"/>
      <c r="PD2" s="13"/>
      <c r="PE2" s="13"/>
      <c r="PF2" s="13"/>
      <c r="PG2" s="13"/>
      <c r="PH2" s="13"/>
      <c r="PI2" s="13"/>
      <c r="PJ2" s="13"/>
      <c r="PK2" s="13"/>
      <c r="PL2" s="13"/>
      <c r="PM2" s="13"/>
      <c r="PN2" s="13"/>
      <c r="PO2" s="13"/>
      <c r="PP2" s="13"/>
      <c r="PQ2" s="13"/>
      <c r="PR2" s="13"/>
      <c r="PS2" s="13"/>
      <c r="PT2" s="13"/>
      <c r="PU2" s="13"/>
      <c r="PV2" s="13"/>
      <c r="PW2" s="13"/>
      <c r="PX2" s="13"/>
      <c r="PY2" s="13"/>
      <c r="PZ2" s="13"/>
      <c r="QA2" s="13"/>
      <c r="QB2" s="13"/>
      <c r="QC2" s="13"/>
      <c r="QD2" s="13"/>
      <c r="QE2" s="13"/>
      <c r="QF2" s="13"/>
      <c r="QG2" s="13"/>
      <c r="QH2" s="13"/>
      <c r="QI2" s="13"/>
      <c r="QJ2" s="13"/>
      <c r="QK2" s="13"/>
      <c r="QL2" s="13"/>
      <c r="QM2" s="13"/>
      <c r="QN2" s="13"/>
      <c r="QO2" s="13"/>
      <c r="QP2" s="13"/>
      <c r="QQ2" s="13"/>
      <c r="QR2" s="13"/>
      <c r="QS2" s="13"/>
      <c r="QT2" s="13"/>
      <c r="QU2" s="13"/>
      <c r="QV2" s="13"/>
      <c r="QW2" s="13"/>
      <c r="QX2" s="13"/>
      <c r="QY2" s="13"/>
      <c r="QZ2" s="13"/>
      <c r="RA2" s="13"/>
      <c r="RB2" s="13"/>
      <c r="RC2" s="13"/>
      <c r="RD2" s="13"/>
      <c r="RE2" s="13"/>
      <c r="RF2" s="13"/>
      <c r="RG2" s="13"/>
      <c r="RH2" s="13"/>
      <c r="RI2" s="13"/>
      <c r="RJ2" s="13"/>
      <c r="RK2" s="13"/>
      <c r="RL2" s="13"/>
      <c r="RM2" s="13"/>
      <c r="RN2" s="13"/>
      <c r="RO2" s="13"/>
      <c r="RP2" s="13"/>
      <c r="RQ2" s="13"/>
      <c r="RR2" s="13"/>
      <c r="RS2" s="13"/>
      <c r="RT2" s="13"/>
      <c r="RU2" s="13"/>
      <c r="RV2" s="13"/>
      <c r="RW2" s="13"/>
      <c r="RX2" s="13"/>
      <c r="RY2" s="13"/>
      <c r="RZ2" s="13"/>
      <c r="SA2" s="13"/>
      <c r="SB2" s="13"/>
      <c r="SC2" s="13"/>
      <c r="SD2" s="13"/>
      <c r="SE2" s="13"/>
      <c r="SF2" s="13"/>
      <c r="SG2" s="13"/>
      <c r="SH2" s="13"/>
      <c r="SI2" s="13"/>
      <c r="SJ2" s="13"/>
      <c r="SK2" s="13"/>
      <c r="SL2" s="13"/>
      <c r="SM2" s="13"/>
      <c r="SN2" s="13"/>
      <c r="SO2" s="13"/>
      <c r="SP2" s="13"/>
      <c r="SQ2" s="13"/>
      <c r="SR2" s="13"/>
      <c r="SS2" s="13"/>
      <c r="ST2" s="13"/>
      <c r="SU2" s="13"/>
      <c r="SV2" s="13"/>
      <c r="SW2" s="13"/>
      <c r="SX2" s="13"/>
      <c r="SY2" s="13"/>
      <c r="SZ2" s="13"/>
      <c r="TA2" s="13"/>
      <c r="TB2" s="13"/>
      <c r="TC2" s="13"/>
      <c r="TD2" s="13"/>
      <c r="TE2" s="13"/>
      <c r="TF2" s="13"/>
      <c r="TG2" s="13"/>
      <c r="TH2" s="13"/>
      <c r="TI2" s="13"/>
      <c r="TJ2" s="13"/>
      <c r="TK2" s="13"/>
      <c r="TL2" s="13"/>
      <c r="TM2" s="13"/>
      <c r="TN2" s="13"/>
      <c r="TO2" s="13"/>
      <c r="TP2" s="13"/>
      <c r="TQ2" s="13"/>
      <c r="TR2" s="13"/>
      <c r="TS2" s="13"/>
      <c r="TT2" s="13"/>
      <c r="TU2" s="13"/>
      <c r="TV2" s="13"/>
      <c r="TW2" s="13"/>
      <c r="TX2" s="13"/>
      <c r="TY2" s="13"/>
      <c r="TZ2" s="13"/>
      <c r="UA2" s="13"/>
      <c r="UB2" s="13"/>
      <c r="UC2" s="13"/>
      <c r="UD2" s="13"/>
      <c r="UE2" s="13"/>
      <c r="UF2" s="13"/>
      <c r="UG2" s="13"/>
      <c r="UH2" s="13"/>
      <c r="UI2" s="13"/>
      <c r="UJ2" s="13"/>
      <c r="UK2" s="13"/>
      <c r="UL2" s="13"/>
      <c r="UM2" s="13"/>
      <c r="UN2" s="13"/>
      <c r="UO2" s="13"/>
      <c r="UP2" s="13"/>
      <c r="UQ2" s="13"/>
      <c r="UR2" s="13"/>
      <c r="US2" s="13"/>
      <c r="UT2" s="13"/>
      <c r="UU2" s="13"/>
      <c r="UV2" s="13"/>
      <c r="UW2" s="13"/>
      <c r="UX2" s="13"/>
      <c r="UY2" s="13"/>
      <c r="UZ2" s="13"/>
      <c r="VA2" s="13"/>
      <c r="VB2" s="13"/>
      <c r="VC2" s="13"/>
      <c r="VD2" s="13"/>
      <c r="VE2" s="13"/>
      <c r="VF2" s="13"/>
      <c r="VG2" s="13"/>
      <c r="VH2" s="13"/>
      <c r="VI2" s="13"/>
      <c r="VJ2" s="13"/>
      <c r="VK2" s="13"/>
      <c r="VL2" s="13"/>
      <c r="VM2" s="13"/>
      <c r="VN2" s="13"/>
      <c r="VO2" s="13"/>
      <c r="VP2" s="13"/>
      <c r="VQ2" s="13"/>
      <c r="VR2" s="13"/>
      <c r="VS2" s="13"/>
      <c r="VT2" s="13"/>
      <c r="VU2" s="13"/>
      <c r="VV2" s="13"/>
      <c r="VW2" s="13"/>
      <c r="VX2" s="13"/>
      <c r="VY2" s="13"/>
      <c r="VZ2" s="13"/>
      <c r="WA2" s="13"/>
      <c r="WB2" s="13"/>
      <c r="WC2" s="13"/>
      <c r="WD2" s="13"/>
      <c r="WE2" s="13"/>
      <c r="WF2" s="13"/>
      <c r="WG2" s="13"/>
      <c r="WH2" s="13"/>
      <c r="WI2" s="13"/>
      <c r="WJ2" s="13"/>
      <c r="WK2" s="13"/>
      <c r="WL2" s="13"/>
      <c r="WM2" s="13"/>
      <c r="WN2" s="13"/>
      <c r="WO2" s="13"/>
      <c r="WP2" s="13"/>
      <c r="WQ2" s="13"/>
      <c r="WR2" s="13"/>
      <c r="WS2" s="13"/>
      <c r="WT2" s="13"/>
      <c r="WU2" s="13"/>
      <c r="WV2" s="13"/>
      <c r="WW2" s="13"/>
      <c r="WX2" s="13"/>
      <c r="WY2" s="13"/>
      <c r="WZ2" s="13"/>
      <c r="XA2" s="13"/>
      <c r="XB2" s="13"/>
      <c r="XC2" s="13"/>
      <c r="XD2" s="13"/>
      <c r="XE2" s="13"/>
      <c r="XF2" s="13"/>
      <c r="XG2" s="13"/>
      <c r="XH2" s="13"/>
      <c r="XI2" s="13"/>
      <c r="XJ2" s="13"/>
      <c r="XK2" s="13"/>
      <c r="XL2" s="13"/>
      <c r="XM2" s="13"/>
      <c r="XN2" s="13"/>
      <c r="XO2" s="13"/>
      <c r="XP2" s="13"/>
      <c r="XQ2" s="13"/>
      <c r="XR2" s="13"/>
      <c r="XS2" s="13"/>
      <c r="XT2" s="13"/>
      <c r="XU2" s="13"/>
      <c r="XV2" s="13"/>
      <c r="XW2" s="13"/>
      <c r="XX2" s="13"/>
      <c r="XY2" s="13"/>
      <c r="XZ2" s="13"/>
      <c r="YA2" s="13"/>
      <c r="YB2" s="13"/>
      <c r="YC2" s="13"/>
      <c r="YD2" s="13"/>
      <c r="YE2" s="13"/>
      <c r="YF2" s="13"/>
      <c r="YG2" s="13"/>
      <c r="YH2" s="13"/>
      <c r="YI2" s="13"/>
      <c r="YJ2" s="13"/>
      <c r="YK2" s="13"/>
      <c r="YL2" s="13"/>
      <c r="YM2" s="13"/>
      <c r="YN2" s="13"/>
      <c r="YO2" s="13"/>
      <c r="YP2" s="13"/>
      <c r="YQ2" s="13"/>
      <c r="YR2" s="13"/>
      <c r="YS2" s="13"/>
      <c r="YT2" s="13"/>
      <c r="YU2" s="13"/>
      <c r="YV2" s="13"/>
      <c r="YW2" s="13"/>
      <c r="YX2" s="13"/>
      <c r="YY2" s="13"/>
      <c r="YZ2" s="13"/>
      <c r="ZA2" s="13"/>
      <c r="ZB2" s="13"/>
      <c r="ZC2" s="13"/>
      <c r="ZD2" s="13"/>
      <c r="ZE2" s="13"/>
      <c r="ZF2" s="13"/>
      <c r="ZG2" s="13"/>
      <c r="ZH2" s="13"/>
      <c r="ZI2" s="13"/>
      <c r="ZJ2" s="13"/>
      <c r="ZK2" s="13"/>
      <c r="ZL2" s="13"/>
      <c r="ZM2" s="13"/>
      <c r="ZN2" s="13"/>
      <c r="ZO2" s="13"/>
      <c r="ZP2" s="13"/>
      <c r="ZQ2" s="13"/>
      <c r="ZR2" s="13"/>
      <c r="ZS2" s="13"/>
      <c r="ZT2" s="13"/>
      <c r="ZU2" s="13"/>
      <c r="ZV2" s="13"/>
      <c r="ZW2" s="13"/>
      <c r="ZX2" s="13"/>
      <c r="ZY2" s="13"/>
      <c r="ZZ2" s="13"/>
      <c r="AAA2" s="13"/>
      <c r="AAB2" s="13"/>
      <c r="AAC2" s="13"/>
      <c r="AAD2" s="13"/>
      <c r="AAE2" s="13"/>
      <c r="AAF2" s="13"/>
      <c r="AAG2" s="13"/>
      <c r="AAH2" s="13"/>
      <c r="AAI2" s="13"/>
      <c r="AAJ2" s="13"/>
      <c r="AAK2" s="13"/>
      <c r="AAL2" s="13"/>
      <c r="AAM2" s="13"/>
      <c r="AAN2" s="13"/>
      <c r="AAO2" s="13"/>
      <c r="AAP2" s="13"/>
      <c r="AAQ2" s="13"/>
      <c r="AAR2" s="13"/>
      <c r="AAS2" s="13"/>
      <c r="AAT2" s="13"/>
      <c r="AAU2" s="13"/>
      <c r="AAV2" s="13"/>
      <c r="AAW2" s="13"/>
      <c r="AAX2" s="13"/>
      <c r="AAY2" s="13"/>
      <c r="AAZ2" s="13"/>
      <c r="ABA2" s="13"/>
      <c r="ABB2" s="13"/>
      <c r="ABC2" s="13"/>
      <c r="ABD2" s="13"/>
      <c r="ABE2" s="13"/>
      <c r="ABF2" s="13"/>
      <c r="ABG2" s="13"/>
      <c r="ABH2" s="13"/>
      <c r="ABI2" s="13"/>
      <c r="ABJ2" s="13"/>
      <c r="ABK2" s="13"/>
      <c r="ABL2" s="13"/>
      <c r="ABM2" s="13"/>
      <c r="ABN2" s="13"/>
      <c r="ABO2" s="13"/>
      <c r="ABP2" s="13"/>
      <c r="ABQ2" s="13"/>
      <c r="ABR2" s="13"/>
      <c r="ABS2" s="13"/>
      <c r="ABT2" s="13"/>
      <c r="ABU2" s="13"/>
      <c r="ABV2" s="13"/>
      <c r="ABW2" s="13"/>
      <c r="ABX2" s="13"/>
      <c r="ABY2" s="13"/>
      <c r="ABZ2" s="13"/>
      <c r="ACA2" s="13"/>
      <c r="ACB2" s="13"/>
      <c r="ACC2" s="13"/>
      <c r="ACD2" s="13"/>
      <c r="ACE2" s="13"/>
      <c r="ACF2" s="13"/>
      <c r="ACG2" s="13"/>
      <c r="ACH2" s="13"/>
      <c r="ACI2" s="13"/>
      <c r="ACJ2" s="13"/>
      <c r="ACK2" s="13"/>
      <c r="ACL2" s="13"/>
      <c r="ACM2" s="13"/>
      <c r="ACN2" s="13"/>
      <c r="ACO2" s="13"/>
      <c r="ACP2" s="13"/>
      <c r="ACQ2" s="13"/>
      <c r="ACR2" s="13"/>
      <c r="ACS2" s="13"/>
      <c r="ACT2" s="13"/>
      <c r="ACU2" s="13"/>
      <c r="ACV2" s="13"/>
      <c r="ACW2" s="13"/>
      <c r="ACX2" s="13"/>
      <c r="ACY2" s="13"/>
      <c r="ACZ2" s="13"/>
      <c r="ADA2" s="13"/>
      <c r="ADB2" s="13"/>
      <c r="ADC2" s="13"/>
      <c r="ADD2" s="13"/>
      <c r="ADE2" s="13"/>
      <c r="ADF2" s="13"/>
      <c r="ADG2" s="13"/>
      <c r="ADH2" s="13"/>
      <c r="ADI2" s="13"/>
      <c r="ADJ2" s="13"/>
      <c r="ADK2" s="13"/>
      <c r="ADL2" s="13"/>
      <c r="ADM2" s="13"/>
      <c r="ADN2" s="13"/>
      <c r="ADO2" s="13"/>
      <c r="ADP2" s="13"/>
      <c r="ADQ2" s="13"/>
      <c r="ADR2" s="13"/>
      <c r="ADS2" s="13"/>
      <c r="ADT2" s="13"/>
      <c r="ADU2" s="13"/>
      <c r="ADV2" s="13"/>
      <c r="ADW2" s="13"/>
      <c r="ADX2" s="13"/>
      <c r="ADY2" s="13"/>
      <c r="ADZ2" s="13"/>
      <c r="AEA2" s="13"/>
      <c r="AEB2" s="13"/>
      <c r="AEC2" s="13"/>
      <c r="AED2" s="13"/>
      <c r="AEE2" s="13"/>
      <c r="AEF2" s="13"/>
      <c r="AEG2" s="13"/>
      <c r="AEH2" s="13"/>
      <c r="AEI2" s="13"/>
      <c r="AEJ2" s="13"/>
      <c r="AEK2" s="13"/>
      <c r="AEL2" s="13"/>
      <c r="AEM2" s="13"/>
      <c r="AEN2" s="13"/>
      <c r="AEO2" s="13"/>
      <c r="AEP2" s="13"/>
      <c r="AEQ2" s="13"/>
      <c r="AER2" s="13"/>
      <c r="AES2" s="13"/>
      <c r="AET2" s="13"/>
      <c r="AEU2" s="13"/>
      <c r="AEV2" s="13"/>
      <c r="AEW2" s="13"/>
      <c r="AEX2" s="13"/>
      <c r="AEY2" s="13"/>
      <c r="AEZ2" s="13"/>
      <c r="AFA2" s="13"/>
      <c r="AFB2" s="13"/>
      <c r="AFC2" s="13"/>
      <c r="AFD2" s="13"/>
      <c r="AFE2" s="13"/>
      <c r="AFF2" s="13"/>
      <c r="AFG2" s="13"/>
      <c r="AFH2" s="13"/>
      <c r="AFI2" s="13"/>
      <c r="AFJ2" s="13"/>
      <c r="AFK2" s="13"/>
      <c r="AFL2" s="13"/>
      <c r="AFM2" s="13"/>
      <c r="AFN2" s="13"/>
      <c r="AFO2" s="13"/>
      <c r="AFP2" s="13"/>
      <c r="AFQ2" s="13"/>
      <c r="AFR2" s="13"/>
      <c r="AFS2" s="13"/>
      <c r="AFT2" s="13"/>
      <c r="AFU2" s="13"/>
      <c r="AFV2" s="13"/>
      <c r="AFW2" s="13"/>
      <c r="AFX2" s="13"/>
      <c r="AFY2" s="13"/>
      <c r="AFZ2" s="13"/>
      <c r="AGA2" s="13"/>
      <c r="AGB2" s="13"/>
      <c r="AGC2" s="13"/>
      <c r="AGD2" s="13"/>
      <c r="AGE2" s="13"/>
      <c r="AGF2" s="13"/>
      <c r="AGG2" s="13"/>
      <c r="AGH2" s="13"/>
      <c r="AGI2" s="13"/>
      <c r="AGJ2" s="13"/>
      <c r="AGK2" s="13"/>
      <c r="AGL2" s="13"/>
      <c r="AGM2" s="13"/>
      <c r="AGN2" s="13"/>
      <c r="AGO2" s="13"/>
      <c r="AGP2" s="13"/>
      <c r="AGQ2" s="13"/>
      <c r="AGR2" s="13"/>
      <c r="AGS2" s="13"/>
      <c r="AGT2" s="13"/>
      <c r="AGU2" s="13"/>
      <c r="AGV2" s="13"/>
      <c r="AGW2" s="13"/>
      <c r="AGX2" s="13"/>
      <c r="AGY2" s="13"/>
      <c r="AGZ2" s="13"/>
      <c r="AHA2" s="13"/>
      <c r="AHB2" s="13"/>
      <c r="AHC2" s="13"/>
      <c r="AHD2" s="13"/>
      <c r="AHE2" s="13"/>
      <c r="AHF2" s="13"/>
      <c r="AHG2" s="13"/>
      <c r="AHH2" s="13"/>
      <c r="AHI2" s="13"/>
      <c r="AHJ2" s="13"/>
      <c r="AHK2" s="13"/>
      <c r="AHL2" s="13"/>
      <c r="AHM2" s="13"/>
      <c r="AHN2" s="13"/>
      <c r="AHO2" s="13"/>
      <c r="AHP2" s="13"/>
      <c r="AHQ2" s="13"/>
      <c r="AHR2" s="13"/>
      <c r="AHS2" s="13"/>
      <c r="AHT2" s="13"/>
      <c r="AHU2" s="13"/>
      <c r="AHV2" s="13"/>
      <c r="AHW2" s="13"/>
      <c r="AHX2" s="13"/>
      <c r="AHY2" s="13"/>
      <c r="AHZ2" s="13"/>
      <c r="AIA2" s="13"/>
      <c r="AIB2" s="13"/>
      <c r="AIC2" s="13"/>
      <c r="AID2" s="13"/>
      <c r="AIE2" s="13"/>
      <c r="AIF2" s="13"/>
      <c r="AIG2" s="13"/>
      <c r="AIH2" s="13"/>
      <c r="AII2" s="13"/>
      <c r="AIJ2" s="13"/>
      <c r="AIK2" s="13"/>
      <c r="AIL2" s="13"/>
      <c r="AIM2" s="13"/>
      <c r="AIN2" s="13"/>
      <c r="AIO2" s="13"/>
      <c r="AIP2" s="13"/>
      <c r="AIQ2" s="13"/>
      <c r="AIR2" s="13"/>
      <c r="AIS2" s="13"/>
      <c r="AIT2" s="13"/>
      <c r="AIU2" s="13"/>
      <c r="AIV2" s="13"/>
      <c r="AIW2" s="13"/>
      <c r="AIX2" s="13"/>
      <c r="AIY2" s="13"/>
      <c r="AIZ2" s="13"/>
      <c r="AJA2" s="13"/>
      <c r="AJB2" s="13"/>
      <c r="AJC2" s="13"/>
      <c r="AJD2" s="13"/>
      <c r="AJE2" s="13"/>
      <c r="AJF2" s="13"/>
      <c r="AJG2" s="13"/>
      <c r="AJH2" s="13"/>
      <c r="AJI2" s="13"/>
      <c r="AJJ2" s="13"/>
      <c r="AJK2" s="13"/>
      <c r="AJL2" s="13"/>
      <c r="AJM2" s="13"/>
      <c r="AJN2" s="13"/>
      <c r="AJO2" s="13"/>
      <c r="AJP2" s="13"/>
      <c r="AJQ2" s="13"/>
      <c r="AJR2" s="13"/>
      <c r="AJS2" s="13"/>
      <c r="AJT2" s="13"/>
      <c r="AJU2" s="13"/>
      <c r="AJV2" s="13"/>
      <c r="AJW2" s="13"/>
      <c r="AJX2" s="13"/>
      <c r="AJY2" s="13"/>
      <c r="AJZ2" s="13"/>
      <c r="AKA2" s="13"/>
      <c r="AKB2" s="13"/>
      <c r="AKC2" s="13"/>
      <c r="AKD2" s="13"/>
      <c r="AKE2" s="13"/>
      <c r="AKF2" s="13"/>
      <c r="AKG2" s="13"/>
      <c r="AKH2" s="13"/>
      <c r="AKI2" s="13"/>
      <c r="AKJ2" s="13"/>
      <c r="AKK2" s="13"/>
      <c r="AKL2" s="13"/>
      <c r="AKM2" s="13"/>
      <c r="AKN2" s="13"/>
      <c r="AKO2" s="13"/>
      <c r="AKP2" s="13"/>
      <c r="AKQ2" s="13"/>
      <c r="AKR2" s="13"/>
      <c r="AKS2" s="13"/>
      <c r="AKT2" s="13"/>
      <c r="AKU2" s="13"/>
      <c r="AKV2" s="13"/>
      <c r="AKW2" s="13"/>
      <c r="AKX2" s="13"/>
      <c r="AKY2" s="13"/>
      <c r="AKZ2" s="13"/>
      <c r="ALA2" s="13"/>
      <c r="ALB2" s="13"/>
      <c r="ALC2" s="13"/>
      <c r="ALD2" s="13"/>
      <c r="ALE2" s="13"/>
      <c r="ALF2" s="13"/>
      <c r="ALG2" s="13"/>
      <c r="ALH2" s="13"/>
      <c r="ALI2" s="13"/>
      <c r="ALJ2" s="13"/>
      <c r="ALK2" s="13"/>
      <c r="ALL2" s="13"/>
      <c r="ALM2" s="13"/>
      <c r="ALN2" s="13"/>
      <c r="ALO2" s="13"/>
      <c r="ALP2" s="13"/>
      <c r="ALQ2" s="13"/>
      <c r="ALR2" s="13"/>
      <c r="ALS2" s="13"/>
      <c r="ALT2" s="13"/>
      <c r="ALU2" s="13"/>
      <c r="ALV2" s="13"/>
      <c r="ALW2" s="13"/>
      <c r="ALX2" s="13"/>
      <c r="ALY2" s="13"/>
      <c r="ALZ2" s="13"/>
      <c r="AMA2" s="13"/>
      <c r="AMB2" s="13"/>
      <c r="AMC2" s="13"/>
      <c r="AMD2" s="13"/>
      <c r="AME2" s="13"/>
      <c r="AMF2" s="13"/>
      <c r="AMG2" s="13"/>
      <c r="AMH2" s="13"/>
      <c r="AMI2" s="13"/>
      <c r="AMJ2" s="13"/>
      <c r="AMK2" s="13"/>
      <c r="AML2" s="13"/>
      <c r="AMM2" s="13"/>
      <c r="AMN2" s="13"/>
      <c r="AMO2" s="13"/>
      <c r="AMP2" s="13"/>
      <c r="AMQ2" s="13"/>
      <c r="AMR2" s="13"/>
      <c r="AMS2" s="13"/>
      <c r="AMT2" s="13"/>
      <c r="AMU2" s="13"/>
      <c r="AMV2" s="13"/>
      <c r="AMW2" s="13"/>
      <c r="AMX2" s="13"/>
      <c r="AMY2" s="13"/>
      <c r="AMZ2" s="13"/>
      <c r="ANA2" s="13"/>
      <c r="ANB2" s="13"/>
      <c r="ANC2" s="13"/>
      <c r="AND2" s="13"/>
      <c r="ANE2" s="13"/>
      <c r="ANF2" s="13"/>
      <c r="ANG2" s="13"/>
      <c r="ANH2" s="13"/>
      <c r="ANI2" s="13"/>
      <c r="ANJ2" s="13"/>
      <c r="ANK2" s="13"/>
      <c r="ANL2" s="13"/>
      <c r="ANM2" s="13"/>
      <c r="ANN2" s="13"/>
      <c r="ANO2" s="13"/>
      <c r="ANP2" s="13"/>
      <c r="ANQ2" s="13"/>
      <c r="ANR2" s="13"/>
      <c r="ANS2" s="13"/>
      <c r="ANT2" s="13"/>
      <c r="ANU2" s="13"/>
      <c r="ANV2" s="13"/>
      <c r="ANW2" s="13"/>
      <c r="ANX2" s="13"/>
      <c r="ANY2" s="13"/>
      <c r="ANZ2" s="13"/>
      <c r="AOA2" s="13"/>
      <c r="AOB2" s="13"/>
      <c r="AOC2" s="13"/>
      <c r="AOD2" s="13"/>
      <c r="AOE2" s="13"/>
      <c r="AOF2" s="13"/>
      <c r="AOG2" s="13"/>
      <c r="AOH2" s="13"/>
      <c r="AOI2" s="13"/>
      <c r="AOJ2" s="13"/>
      <c r="AOK2" s="13"/>
      <c r="AOL2" s="13"/>
      <c r="AOM2" s="13"/>
      <c r="AON2" s="13"/>
      <c r="AOO2" s="13"/>
      <c r="AOP2" s="13"/>
      <c r="AOQ2" s="13"/>
      <c r="AOR2" s="13"/>
      <c r="AOS2" s="13"/>
      <c r="AOT2" s="13"/>
      <c r="AOU2" s="13"/>
      <c r="AOV2" s="13"/>
      <c r="AOW2" s="13"/>
      <c r="AOX2" s="13"/>
      <c r="AOY2" s="13"/>
      <c r="AOZ2" s="13"/>
      <c r="APA2" s="13"/>
      <c r="APB2" s="13"/>
      <c r="APC2" s="13"/>
      <c r="APD2" s="13"/>
      <c r="APE2" s="13"/>
      <c r="APF2" s="13"/>
      <c r="APG2" s="13"/>
      <c r="APH2" s="13"/>
      <c r="API2" s="13"/>
      <c r="APJ2" s="13"/>
      <c r="APK2" s="13"/>
      <c r="APL2" s="13"/>
      <c r="APM2" s="13"/>
      <c r="APN2" s="13"/>
      <c r="APO2" s="13"/>
      <c r="APP2" s="13"/>
      <c r="APQ2" s="13"/>
      <c r="APR2" s="13"/>
      <c r="APS2" s="13"/>
      <c r="APT2" s="13"/>
      <c r="APU2" s="13"/>
      <c r="APV2" s="13"/>
      <c r="APW2" s="13"/>
      <c r="APX2" s="13"/>
      <c r="APY2" s="13"/>
      <c r="APZ2" s="13"/>
      <c r="AQA2" s="13"/>
      <c r="AQB2" s="13"/>
      <c r="AQC2" s="13"/>
      <c r="AQD2" s="13"/>
      <c r="AQE2" s="13"/>
      <c r="AQF2" s="13"/>
      <c r="AQG2" s="13"/>
      <c r="AQH2" s="13"/>
      <c r="AQI2" s="13"/>
      <c r="AQJ2" s="13"/>
      <c r="AQK2" s="13"/>
      <c r="AQL2" s="13"/>
      <c r="AQM2" s="13"/>
      <c r="AQN2" s="13"/>
      <c r="AQO2" s="13"/>
      <c r="AQP2" s="13"/>
      <c r="AQQ2" s="13"/>
      <c r="AQR2" s="13"/>
      <c r="AQS2" s="13"/>
      <c r="AQT2" s="13"/>
      <c r="AQU2" s="13"/>
      <c r="AQV2" s="13"/>
      <c r="AQW2" s="13"/>
      <c r="AQX2" s="13"/>
      <c r="AQY2" s="13"/>
      <c r="AQZ2" s="13"/>
      <c r="ARA2" s="13"/>
      <c r="ARB2" s="13"/>
      <c r="ARC2" s="13"/>
      <c r="ARD2" s="13"/>
      <c r="ARE2" s="13"/>
      <c r="ARF2" s="13"/>
      <c r="ARG2" s="13"/>
      <c r="ARH2" s="13"/>
      <c r="ARI2" s="13"/>
      <c r="ARJ2" s="13"/>
      <c r="ARK2" s="13"/>
      <c r="ARL2" s="13"/>
      <c r="ARM2" s="13"/>
      <c r="ARN2" s="13"/>
      <c r="ARO2" s="13"/>
      <c r="ARP2" s="13"/>
      <c r="ARQ2" s="13"/>
      <c r="ARR2" s="13"/>
      <c r="ARS2" s="13"/>
      <c r="ART2" s="13"/>
      <c r="ARU2" s="13"/>
      <c r="ARV2" s="13"/>
      <c r="ARW2" s="13"/>
      <c r="ARX2" s="13"/>
      <c r="ARY2" s="13"/>
      <c r="ARZ2" s="13"/>
      <c r="ASA2" s="13"/>
      <c r="ASB2" s="13"/>
      <c r="ASC2" s="13"/>
      <c r="ASD2" s="13"/>
      <c r="ASE2" s="13"/>
      <c r="ASF2" s="13"/>
      <c r="ASG2" s="13"/>
      <c r="ASH2" s="13"/>
      <c r="ASI2" s="13"/>
      <c r="ASJ2" s="13"/>
      <c r="ASK2" s="13"/>
      <c r="ASL2" s="13"/>
      <c r="ASM2" s="13"/>
      <c r="ASN2" s="13"/>
      <c r="ASO2" s="13"/>
      <c r="ASP2" s="13"/>
      <c r="ASQ2" s="13"/>
      <c r="ASR2" s="13"/>
      <c r="ASS2" s="13"/>
      <c r="AST2" s="13"/>
      <c r="ASU2" s="13"/>
      <c r="ASV2" s="13"/>
      <c r="ASW2" s="13"/>
      <c r="ASX2" s="13"/>
      <c r="ASY2" s="13"/>
      <c r="ASZ2" s="13"/>
      <c r="ATA2" s="13"/>
      <c r="ATB2" s="13"/>
      <c r="ATC2" s="13"/>
      <c r="ATD2" s="13"/>
      <c r="ATE2" s="13"/>
      <c r="ATF2" s="13"/>
      <c r="ATG2" s="13"/>
      <c r="ATH2" s="13"/>
      <c r="ATI2" s="13"/>
      <c r="ATJ2" s="13"/>
      <c r="ATK2" s="13"/>
      <c r="ATL2" s="13"/>
      <c r="ATM2" s="13"/>
      <c r="ATN2" s="13"/>
      <c r="ATO2" s="13"/>
      <c r="ATP2" s="13"/>
      <c r="ATQ2" s="13"/>
      <c r="ATR2" s="13"/>
      <c r="ATS2" s="13"/>
      <c r="ATT2" s="13"/>
      <c r="ATU2" s="13"/>
      <c r="ATV2" s="13"/>
      <c r="ATW2" s="13"/>
      <c r="ATX2" s="13"/>
      <c r="ATY2" s="13"/>
      <c r="ATZ2" s="13"/>
      <c r="AUA2" s="13"/>
      <c r="AUB2" s="13"/>
      <c r="AUC2" s="13"/>
      <c r="AUD2" s="13"/>
      <c r="AUE2" s="13"/>
      <c r="AUF2" s="13"/>
      <c r="AUG2" s="13"/>
      <c r="AUH2" s="13"/>
      <c r="AUI2" s="13"/>
      <c r="AUJ2" s="13"/>
      <c r="AUK2" s="13"/>
      <c r="AUL2" s="13"/>
      <c r="AUM2" s="13"/>
      <c r="AUN2" s="13"/>
      <c r="AUO2" s="13"/>
      <c r="AUP2" s="13"/>
      <c r="AUQ2" s="13"/>
      <c r="AUR2" s="13"/>
      <c r="AUS2" s="13"/>
      <c r="AUT2" s="13"/>
      <c r="AUU2" s="13"/>
      <c r="AUV2" s="13"/>
      <c r="AUW2" s="13"/>
      <c r="AUX2" s="13"/>
      <c r="AUY2" s="13"/>
      <c r="AUZ2" s="13"/>
      <c r="AVA2" s="13"/>
      <c r="AVB2" s="13"/>
      <c r="AVC2" s="13"/>
      <c r="AVD2" s="13"/>
      <c r="AVE2" s="13"/>
      <c r="AVF2" s="13"/>
      <c r="AVG2" s="13"/>
      <c r="AVH2" s="13"/>
      <c r="AVI2" s="13"/>
      <c r="AVJ2" s="13"/>
      <c r="AVK2" s="13"/>
      <c r="AVL2" s="13"/>
      <c r="AVM2" s="13"/>
      <c r="AVN2" s="13"/>
      <c r="AVO2" s="13"/>
      <c r="AVP2" s="13"/>
      <c r="AVQ2" s="13"/>
      <c r="AVR2" s="13"/>
      <c r="AVS2" s="13"/>
      <c r="AVT2" s="13"/>
      <c r="AVU2" s="13"/>
      <c r="AVV2" s="13"/>
      <c r="AVW2" s="13"/>
      <c r="AVX2" s="13"/>
      <c r="AVY2" s="13"/>
      <c r="AVZ2" s="13"/>
      <c r="AWA2" s="13"/>
      <c r="AWB2" s="13"/>
      <c r="AWC2" s="13"/>
      <c r="AWD2" s="13"/>
      <c r="AWE2" s="13"/>
      <c r="AWF2" s="13"/>
      <c r="AWG2" s="13"/>
      <c r="AWH2" s="13"/>
      <c r="AWI2" s="13"/>
      <c r="AWJ2" s="13"/>
      <c r="AWK2" s="13"/>
      <c r="AWL2" s="13"/>
      <c r="AWM2" s="13"/>
      <c r="AWN2" s="13"/>
      <c r="AWO2" s="13"/>
      <c r="AWP2" s="13"/>
      <c r="AWQ2" s="13"/>
      <c r="AWR2" s="13"/>
      <c r="AWS2" s="13"/>
      <c r="AWT2" s="13"/>
      <c r="AWU2" s="13"/>
      <c r="AWV2" s="13"/>
      <c r="AWW2" s="13"/>
      <c r="AWX2" s="13"/>
      <c r="AWY2" s="13"/>
      <c r="AWZ2" s="13"/>
      <c r="AXA2" s="13"/>
      <c r="AXB2" s="13"/>
      <c r="AXC2" s="13"/>
      <c r="AXD2" s="13"/>
      <c r="AXE2" s="13"/>
      <c r="AXF2" s="13"/>
      <c r="AXG2" s="13"/>
      <c r="AXH2" s="13"/>
      <c r="AXI2" s="13"/>
      <c r="AXJ2" s="13"/>
      <c r="AXK2" s="13"/>
      <c r="AXL2" s="13"/>
      <c r="AXM2" s="13"/>
      <c r="AXN2" s="13"/>
      <c r="AXO2" s="13"/>
      <c r="AXP2" s="13"/>
      <c r="AXQ2" s="13"/>
      <c r="AXR2" s="13"/>
      <c r="AXS2" s="13"/>
      <c r="AXT2" s="13"/>
      <c r="AXU2" s="13"/>
      <c r="AXV2" s="13"/>
      <c r="AXW2" s="13"/>
      <c r="AXX2" s="13"/>
      <c r="AXY2" s="13"/>
      <c r="AXZ2" s="13"/>
      <c r="AYA2" s="13"/>
      <c r="AYB2" s="13"/>
      <c r="AYC2" s="13"/>
      <c r="AYD2" s="13"/>
      <c r="AYE2" s="13"/>
      <c r="AYF2" s="13"/>
      <c r="AYG2" s="13"/>
      <c r="AYH2" s="13"/>
      <c r="AYI2" s="13"/>
      <c r="AYJ2" s="13"/>
      <c r="AYK2" s="13"/>
      <c r="AYL2" s="13"/>
      <c r="AYM2" s="13"/>
      <c r="AYN2" s="13"/>
      <c r="AYO2" s="13"/>
      <c r="AYP2" s="13"/>
      <c r="AYQ2" s="13"/>
      <c r="AYR2" s="13"/>
      <c r="AYS2" s="13"/>
      <c r="AYT2" s="13"/>
      <c r="AYU2" s="13"/>
      <c r="AYV2" s="13"/>
      <c r="AYW2" s="13"/>
      <c r="AYX2" s="13"/>
      <c r="AYY2" s="13"/>
      <c r="AYZ2" s="13"/>
      <c r="AZA2" s="13"/>
      <c r="AZB2" s="13"/>
      <c r="AZC2" s="13"/>
      <c r="AZD2" s="13"/>
      <c r="AZE2" s="13"/>
      <c r="AZF2" s="13"/>
      <c r="AZG2" s="13"/>
      <c r="AZH2" s="13"/>
      <c r="AZI2" s="13"/>
      <c r="AZJ2" s="13"/>
      <c r="AZK2" s="13"/>
      <c r="AZL2" s="13"/>
      <c r="AZM2" s="13"/>
      <c r="AZN2" s="13"/>
      <c r="AZO2" s="13"/>
      <c r="AZP2" s="13"/>
      <c r="AZQ2" s="13"/>
      <c r="AZR2" s="13"/>
      <c r="AZS2" s="13"/>
      <c r="AZT2" s="13"/>
      <c r="AZU2" s="13"/>
      <c r="AZV2" s="13"/>
      <c r="AZW2" s="13"/>
      <c r="AZX2" s="13"/>
      <c r="AZY2" s="13"/>
      <c r="AZZ2" s="13"/>
      <c r="BAA2" s="13"/>
      <c r="BAB2" s="13"/>
      <c r="BAC2" s="13"/>
      <c r="BAD2" s="13"/>
      <c r="BAE2" s="13"/>
      <c r="BAF2" s="13"/>
      <c r="BAG2" s="13"/>
      <c r="BAH2" s="13"/>
      <c r="BAI2" s="13"/>
      <c r="BAJ2" s="13"/>
      <c r="BAK2" s="13"/>
      <c r="BAL2" s="13"/>
      <c r="BAM2" s="13"/>
      <c r="BAN2" s="13"/>
      <c r="BAO2" s="13"/>
      <c r="BAP2" s="13"/>
      <c r="BAQ2" s="13"/>
      <c r="BAR2" s="13"/>
      <c r="BAS2" s="13"/>
      <c r="BAT2" s="13"/>
      <c r="BAU2" s="13"/>
      <c r="BAV2" s="13"/>
      <c r="BAW2" s="13"/>
      <c r="BAX2" s="13"/>
      <c r="BAY2" s="13"/>
      <c r="BAZ2" s="13"/>
      <c r="BBA2" s="13"/>
      <c r="BBB2" s="13"/>
      <c r="BBC2" s="13"/>
      <c r="BBD2" s="13"/>
      <c r="BBE2" s="13"/>
      <c r="BBF2" s="13"/>
      <c r="BBG2" s="13"/>
      <c r="BBH2" s="13"/>
      <c r="BBI2" s="13"/>
      <c r="BBJ2" s="13"/>
      <c r="BBK2" s="13"/>
      <c r="BBL2" s="13"/>
      <c r="BBM2" s="13"/>
      <c r="BBN2" s="13"/>
      <c r="BBO2" s="13"/>
      <c r="BBP2" s="13"/>
      <c r="BBQ2" s="13"/>
      <c r="BBR2" s="13"/>
      <c r="BBS2" s="13"/>
      <c r="BBT2" s="13"/>
      <c r="BBU2" s="13"/>
      <c r="BBV2" s="13"/>
      <c r="BBW2" s="13"/>
      <c r="BBX2" s="13"/>
      <c r="BBY2" s="13"/>
      <c r="BBZ2" s="13"/>
      <c r="BCA2" s="13"/>
      <c r="BCB2" s="13"/>
      <c r="BCC2" s="13"/>
      <c r="BCD2" s="13"/>
      <c r="BCE2" s="13"/>
      <c r="BCF2" s="13"/>
      <c r="BCG2" s="13"/>
      <c r="BCH2" s="13"/>
      <c r="BCI2" s="13"/>
      <c r="BCJ2" s="13"/>
      <c r="BCK2" s="13"/>
      <c r="BCL2" s="13"/>
      <c r="BCM2" s="13"/>
      <c r="BCN2" s="13"/>
      <c r="BCO2" s="13"/>
      <c r="BCP2" s="13"/>
      <c r="BCQ2" s="13"/>
      <c r="BCR2" s="13"/>
      <c r="BCS2" s="13"/>
      <c r="BCT2" s="13"/>
      <c r="BCU2" s="13"/>
      <c r="BCV2" s="13"/>
      <c r="BCW2" s="13"/>
      <c r="BCX2" s="13"/>
      <c r="BCY2" s="13"/>
      <c r="BCZ2" s="13"/>
      <c r="BDA2" s="13"/>
      <c r="BDB2" s="13"/>
      <c r="BDC2" s="13"/>
      <c r="BDD2" s="13"/>
      <c r="BDE2" s="13"/>
      <c r="BDF2" s="13"/>
      <c r="BDG2" s="13"/>
      <c r="BDH2" s="13"/>
      <c r="BDI2" s="13"/>
      <c r="BDJ2" s="13"/>
      <c r="BDK2" s="13"/>
      <c r="BDL2" s="13"/>
      <c r="BDM2" s="13"/>
      <c r="BDN2" s="13"/>
      <c r="BDO2" s="13"/>
      <c r="BDP2" s="13"/>
      <c r="BDQ2" s="13"/>
      <c r="BDR2" s="13"/>
      <c r="BDS2" s="13"/>
      <c r="BDT2" s="13"/>
      <c r="BDU2" s="13"/>
      <c r="BDV2" s="13"/>
      <c r="BDW2" s="13"/>
      <c r="BDX2" s="13"/>
      <c r="BDY2" s="13"/>
      <c r="BDZ2" s="13"/>
      <c r="BEA2" s="13"/>
      <c r="BEB2" s="13"/>
      <c r="BEC2" s="13"/>
      <c r="BED2" s="13"/>
      <c r="BEE2" s="13"/>
      <c r="BEF2" s="13"/>
      <c r="BEG2" s="13"/>
      <c r="BEH2" s="13"/>
      <c r="BEI2" s="13"/>
      <c r="BEJ2" s="13"/>
      <c r="BEK2" s="13"/>
      <c r="BEL2" s="13"/>
      <c r="BEM2" s="13"/>
      <c r="BEN2" s="13"/>
      <c r="BEO2" s="13"/>
      <c r="BEP2" s="13"/>
      <c r="BEQ2" s="13"/>
      <c r="BER2" s="13"/>
      <c r="BES2" s="13"/>
      <c r="BET2" s="13"/>
      <c r="BEU2" s="13"/>
      <c r="BEV2" s="13"/>
      <c r="BEW2" s="13"/>
      <c r="BEX2" s="13"/>
      <c r="BEY2" s="13"/>
      <c r="BEZ2" s="13"/>
      <c r="BFA2" s="13"/>
      <c r="BFB2" s="13"/>
      <c r="BFC2" s="13"/>
      <c r="BFD2" s="13"/>
      <c r="BFE2" s="13"/>
      <c r="BFF2" s="13"/>
      <c r="BFG2" s="13"/>
      <c r="BFH2" s="13"/>
      <c r="BFI2" s="13"/>
      <c r="BFJ2" s="13"/>
      <c r="BFK2" s="13"/>
      <c r="BFL2" s="13"/>
      <c r="BFM2" s="13"/>
      <c r="BFN2" s="13"/>
      <c r="BFO2" s="13"/>
      <c r="BFP2" s="13"/>
      <c r="BFQ2" s="13"/>
      <c r="BFR2" s="13"/>
      <c r="BFS2" s="13"/>
      <c r="BFT2" s="13"/>
      <c r="BFU2" s="13"/>
      <c r="BFV2" s="13"/>
      <c r="BFW2" s="13"/>
      <c r="BFX2" s="13"/>
      <c r="BFY2" s="13"/>
      <c r="BFZ2" s="13"/>
      <c r="BGA2" s="13"/>
      <c r="BGB2" s="13"/>
      <c r="BGC2" s="13"/>
      <c r="BGD2" s="13"/>
      <c r="BGE2" s="13"/>
      <c r="BGF2" s="13"/>
      <c r="BGG2" s="13"/>
      <c r="BGH2" s="13"/>
      <c r="BGI2" s="13"/>
      <c r="BGJ2" s="13"/>
      <c r="BGK2" s="13"/>
      <c r="BGL2" s="13"/>
      <c r="BGM2" s="13"/>
      <c r="BGN2" s="13"/>
      <c r="BGO2" s="13"/>
      <c r="BGP2" s="13"/>
      <c r="BGQ2" s="13"/>
      <c r="BGR2" s="13"/>
      <c r="BGS2" s="13"/>
      <c r="BGT2" s="13"/>
      <c r="BGU2" s="13"/>
      <c r="BGV2" s="13"/>
      <c r="BGW2" s="13"/>
      <c r="BGX2" s="13"/>
      <c r="BGY2" s="13"/>
      <c r="BGZ2" s="13"/>
      <c r="BHA2" s="13"/>
      <c r="BHB2" s="13"/>
      <c r="BHC2" s="13"/>
      <c r="BHD2" s="13"/>
      <c r="BHE2" s="13"/>
      <c r="BHF2" s="13"/>
      <c r="BHG2" s="13"/>
      <c r="BHH2" s="13"/>
      <c r="BHI2" s="13"/>
      <c r="BHJ2" s="13"/>
      <c r="BHK2" s="13"/>
      <c r="BHL2" s="13"/>
      <c r="BHM2" s="13"/>
      <c r="BHN2" s="13"/>
      <c r="BHO2" s="13"/>
      <c r="BHP2" s="13"/>
      <c r="BHQ2" s="13"/>
      <c r="BHR2" s="13"/>
      <c r="BHS2" s="13"/>
      <c r="BHT2" s="13"/>
      <c r="BHU2" s="13"/>
      <c r="BHV2" s="13"/>
      <c r="BHW2" s="13"/>
      <c r="BHX2" s="13"/>
      <c r="BHY2" s="13"/>
      <c r="BHZ2" s="13"/>
      <c r="BIA2" s="13"/>
      <c r="BIB2" s="13"/>
      <c r="BIC2" s="13"/>
      <c r="BID2" s="13"/>
      <c r="BIE2" s="13"/>
      <c r="BIF2" s="13"/>
      <c r="BIG2" s="13"/>
      <c r="BIH2" s="13"/>
      <c r="BII2" s="13"/>
      <c r="BIJ2" s="13"/>
      <c r="BIK2" s="13"/>
      <c r="BIL2" s="13"/>
      <c r="BIM2" s="13"/>
      <c r="BIN2" s="13"/>
      <c r="BIO2" s="13"/>
      <c r="BIP2" s="13"/>
      <c r="BIQ2" s="13"/>
      <c r="BIR2" s="13"/>
      <c r="BIS2" s="13"/>
      <c r="BIT2" s="13"/>
      <c r="BIU2" s="13"/>
      <c r="BIV2" s="13"/>
      <c r="BIW2" s="13"/>
      <c r="BIX2" s="13"/>
      <c r="BIY2" s="13"/>
      <c r="BIZ2" s="13"/>
      <c r="BJA2" s="13"/>
      <c r="BJB2" s="13"/>
      <c r="BJC2" s="13"/>
      <c r="BJD2" s="13"/>
      <c r="BJE2" s="13"/>
      <c r="BJF2" s="13"/>
      <c r="BJG2" s="13"/>
      <c r="BJH2" s="13"/>
      <c r="BJI2" s="13"/>
      <c r="BJJ2" s="13"/>
      <c r="BJK2" s="13"/>
      <c r="BJL2" s="13"/>
      <c r="BJM2" s="13"/>
      <c r="BJN2" s="13"/>
      <c r="BJO2" s="13"/>
      <c r="BJP2" s="13"/>
      <c r="BJQ2" s="13"/>
      <c r="BJR2" s="13"/>
      <c r="BJS2" s="13"/>
      <c r="BJT2" s="13"/>
      <c r="BJU2" s="13"/>
      <c r="BJV2" s="13"/>
      <c r="BJW2" s="13"/>
      <c r="BJX2" s="13"/>
      <c r="BJY2" s="13"/>
      <c r="BJZ2" s="13"/>
      <c r="BKA2" s="13"/>
      <c r="BKB2" s="13"/>
      <c r="BKC2" s="13"/>
      <c r="BKD2" s="13"/>
      <c r="BKE2" s="13"/>
      <c r="BKF2" s="13"/>
      <c r="BKG2" s="13"/>
      <c r="BKH2" s="13"/>
      <c r="BKI2" s="13"/>
      <c r="BKJ2" s="13"/>
      <c r="BKK2" s="13"/>
      <c r="BKL2" s="13"/>
      <c r="BKM2" s="13"/>
      <c r="BKN2" s="13"/>
      <c r="BKO2" s="13"/>
      <c r="BKP2" s="13"/>
      <c r="BKQ2" s="13"/>
      <c r="BKR2" s="13"/>
      <c r="BKS2" s="13"/>
      <c r="BKT2" s="13"/>
      <c r="BKU2" s="13"/>
      <c r="BKV2" s="13"/>
      <c r="BKW2" s="13"/>
      <c r="BKX2" s="13"/>
      <c r="BKY2" s="13"/>
      <c r="BKZ2" s="13"/>
      <c r="BLA2" s="13"/>
      <c r="BLB2" s="13"/>
      <c r="BLC2" s="13"/>
      <c r="BLD2" s="13"/>
      <c r="BLE2" s="13"/>
      <c r="BLF2" s="13"/>
      <c r="BLG2" s="13"/>
      <c r="BLH2" s="13"/>
      <c r="BLI2" s="13"/>
      <c r="BLJ2" s="13"/>
      <c r="BLK2" s="13"/>
      <c r="BLL2" s="13"/>
      <c r="BLM2" s="13"/>
      <c r="BLN2" s="13"/>
      <c r="BLO2" s="13"/>
      <c r="BLP2" s="13"/>
      <c r="BLQ2" s="13"/>
      <c r="BLR2" s="13"/>
      <c r="BLS2" s="13"/>
      <c r="BLT2" s="13"/>
      <c r="BLU2" s="13"/>
      <c r="BLV2" s="13"/>
      <c r="BLW2" s="13"/>
      <c r="BLX2" s="13"/>
      <c r="BLY2" s="13"/>
      <c r="BLZ2" s="13"/>
      <c r="BMA2" s="13"/>
      <c r="BMB2" s="13"/>
      <c r="BMC2" s="13"/>
      <c r="BMD2" s="13"/>
      <c r="BME2" s="13"/>
      <c r="BMF2" s="13"/>
      <c r="BMG2" s="13"/>
      <c r="BMH2" s="13"/>
      <c r="BMI2" s="13"/>
      <c r="BMJ2" s="13"/>
      <c r="BMK2" s="13"/>
      <c r="BML2" s="13"/>
      <c r="BMM2" s="13"/>
      <c r="BMN2" s="13"/>
      <c r="BMO2" s="13"/>
      <c r="BMP2" s="13"/>
      <c r="BMQ2" s="13"/>
      <c r="BMR2" s="13"/>
      <c r="BMS2" s="13"/>
      <c r="BMT2" s="13"/>
      <c r="BMU2" s="13"/>
      <c r="BMV2" s="13"/>
      <c r="BMW2" s="13"/>
      <c r="BMX2" s="13"/>
      <c r="BMY2" s="13"/>
      <c r="BMZ2" s="13"/>
      <c r="BNA2" s="13"/>
      <c r="BNB2" s="13"/>
      <c r="BNC2" s="13"/>
      <c r="BND2" s="13"/>
      <c r="BNE2" s="13"/>
      <c r="BNF2" s="13"/>
      <c r="BNG2" s="13"/>
      <c r="BNH2" s="13"/>
      <c r="BNI2" s="13"/>
      <c r="BNJ2" s="13"/>
      <c r="BNK2" s="13"/>
      <c r="BNL2" s="13"/>
      <c r="BNM2" s="13"/>
      <c r="BNN2" s="13"/>
      <c r="BNO2" s="13"/>
      <c r="BNP2" s="13"/>
      <c r="BNQ2" s="13"/>
      <c r="BNR2" s="13"/>
      <c r="BNS2" s="13"/>
      <c r="BNT2" s="13"/>
      <c r="BNU2" s="13"/>
      <c r="BNV2" s="13"/>
      <c r="BNW2" s="13"/>
      <c r="BNX2" s="13"/>
      <c r="BNY2" s="13"/>
      <c r="BNZ2" s="13"/>
      <c r="BOA2" s="13"/>
      <c r="BOB2" s="13"/>
      <c r="BOC2" s="13"/>
      <c r="BOD2" s="13"/>
      <c r="BOE2" s="13"/>
      <c r="BOF2" s="13"/>
      <c r="BOG2" s="13"/>
      <c r="BOH2" s="13"/>
      <c r="BOI2" s="13"/>
      <c r="BOJ2" s="13"/>
      <c r="BOK2" s="13"/>
      <c r="BOL2" s="13"/>
      <c r="BOM2" s="13"/>
      <c r="BON2" s="13"/>
      <c r="BOO2" s="13"/>
      <c r="BOP2" s="13"/>
      <c r="BOQ2" s="13"/>
      <c r="BOR2" s="13"/>
      <c r="BOS2" s="13"/>
      <c r="BOT2" s="13"/>
      <c r="BOU2" s="13"/>
      <c r="BOV2" s="13"/>
      <c r="BOW2" s="13"/>
      <c r="BOX2" s="13"/>
      <c r="BOY2" s="13"/>
      <c r="BOZ2" s="13"/>
      <c r="BPA2" s="13"/>
      <c r="BPB2" s="13"/>
      <c r="BPC2" s="13"/>
      <c r="BPD2" s="13"/>
      <c r="BPE2" s="13"/>
      <c r="BPF2" s="13"/>
      <c r="BPG2" s="13"/>
      <c r="BPH2" s="13"/>
      <c r="BPI2" s="13"/>
      <c r="BPJ2" s="13"/>
      <c r="BPK2" s="13"/>
      <c r="BPL2" s="13"/>
      <c r="BPM2" s="13"/>
      <c r="BPN2" s="13"/>
      <c r="BPO2" s="13"/>
      <c r="BPP2" s="13"/>
      <c r="BPQ2" s="13"/>
      <c r="BPR2" s="13"/>
      <c r="BPS2" s="13"/>
      <c r="BPT2" s="13"/>
      <c r="BPU2" s="13"/>
      <c r="BPV2" s="13"/>
      <c r="BPW2" s="13"/>
      <c r="BPX2" s="13"/>
      <c r="BPY2" s="13"/>
      <c r="BPZ2" s="13"/>
      <c r="BQA2" s="13"/>
      <c r="BQB2" s="13"/>
      <c r="BQC2" s="13"/>
      <c r="BQD2" s="13"/>
      <c r="BQE2" s="13"/>
      <c r="BQF2" s="13"/>
      <c r="BQG2" s="13"/>
      <c r="BQH2" s="13"/>
      <c r="BQI2" s="13"/>
      <c r="BQJ2" s="13"/>
      <c r="BQK2" s="13"/>
      <c r="BQL2" s="13"/>
      <c r="BQM2" s="13"/>
      <c r="BQN2" s="13"/>
      <c r="BQO2" s="13"/>
      <c r="BQP2" s="13"/>
      <c r="BQQ2" s="13"/>
      <c r="BQR2" s="13"/>
      <c r="BQS2" s="13"/>
      <c r="BQT2" s="13"/>
      <c r="BQU2" s="13"/>
      <c r="BQV2" s="13"/>
      <c r="BQW2" s="13"/>
      <c r="BQX2" s="13"/>
      <c r="BQY2" s="13"/>
      <c r="BQZ2" s="13"/>
      <c r="BRA2" s="13"/>
      <c r="BRB2" s="13"/>
      <c r="BRC2" s="13"/>
      <c r="BRD2" s="13"/>
      <c r="BRE2" s="13"/>
      <c r="BRF2" s="13"/>
      <c r="BRG2" s="13"/>
      <c r="BRH2" s="13"/>
      <c r="BRI2" s="13"/>
      <c r="BRJ2" s="13"/>
      <c r="BRK2" s="13"/>
      <c r="BRL2" s="13"/>
      <c r="BRM2" s="13"/>
      <c r="BRN2" s="13"/>
      <c r="BRO2" s="13"/>
      <c r="BRP2" s="13"/>
      <c r="BRQ2" s="13"/>
      <c r="BRR2" s="13"/>
      <c r="BRS2" s="13"/>
      <c r="BRT2" s="13"/>
      <c r="BRU2" s="13"/>
      <c r="BRV2" s="13"/>
      <c r="BRW2" s="13"/>
      <c r="BRX2" s="13"/>
      <c r="BRY2" s="13"/>
      <c r="BRZ2" s="13"/>
      <c r="BSA2" s="13"/>
      <c r="BSB2" s="13"/>
      <c r="BSC2" s="13"/>
      <c r="BSD2" s="13"/>
      <c r="BSE2" s="13"/>
      <c r="BSF2" s="13"/>
      <c r="BSG2" s="13"/>
      <c r="BSH2" s="13"/>
      <c r="BSI2" s="13"/>
      <c r="BSJ2" s="13"/>
      <c r="BSK2" s="13"/>
      <c r="BSL2" s="13"/>
      <c r="BSM2" s="13"/>
      <c r="BSN2" s="13"/>
      <c r="BSO2" s="13"/>
      <c r="BSP2" s="13"/>
      <c r="BSQ2" s="13"/>
      <c r="BSR2" s="13"/>
      <c r="BSS2" s="13"/>
      <c r="BST2" s="13"/>
      <c r="BSU2" s="13"/>
      <c r="BSV2" s="13"/>
      <c r="BSW2" s="13"/>
      <c r="BSX2" s="13"/>
      <c r="BSY2" s="13"/>
      <c r="BSZ2" s="13"/>
      <c r="BTA2" s="13"/>
      <c r="BTB2" s="13"/>
      <c r="BTC2" s="13"/>
      <c r="BTD2" s="13"/>
      <c r="BTE2" s="13"/>
      <c r="BTF2" s="13"/>
      <c r="BTG2" s="13"/>
      <c r="BTH2" s="13"/>
      <c r="BTI2" s="13"/>
      <c r="BTJ2" s="13"/>
      <c r="BTK2" s="13"/>
      <c r="BTL2" s="13"/>
      <c r="BTM2" s="13"/>
      <c r="BTN2" s="13"/>
      <c r="BTO2" s="13"/>
      <c r="BTP2" s="13"/>
      <c r="BTQ2" s="13"/>
      <c r="BTR2" s="13"/>
      <c r="BTS2" s="13"/>
      <c r="BTT2" s="13"/>
      <c r="BTU2" s="13"/>
      <c r="BTV2" s="13"/>
      <c r="BTW2" s="13"/>
      <c r="BTX2" s="13"/>
      <c r="BTY2" s="13"/>
      <c r="BTZ2" s="13"/>
      <c r="BUA2" s="13"/>
      <c r="BUB2" s="13"/>
      <c r="BUC2" s="13"/>
      <c r="BUD2" s="13"/>
      <c r="BUE2" s="13"/>
      <c r="BUF2" s="13"/>
      <c r="BUG2" s="13"/>
      <c r="BUH2" s="13"/>
      <c r="BUI2" s="13"/>
      <c r="BUJ2" s="13"/>
      <c r="BUK2" s="13"/>
      <c r="BUL2" s="13"/>
      <c r="BUM2" s="13"/>
      <c r="BUN2" s="13"/>
      <c r="BUO2" s="13"/>
      <c r="BUP2" s="13"/>
      <c r="BUQ2" s="13"/>
      <c r="BUR2" s="13"/>
      <c r="BUS2" s="13"/>
      <c r="BUT2" s="13"/>
      <c r="BUU2" s="13"/>
      <c r="BUV2" s="13"/>
      <c r="BUW2" s="13"/>
      <c r="BUX2" s="13"/>
      <c r="BUY2" s="13"/>
      <c r="BUZ2" s="13"/>
      <c r="BVA2" s="13"/>
      <c r="BVB2" s="13"/>
      <c r="BVC2" s="13"/>
      <c r="BVD2" s="13"/>
      <c r="BVE2" s="13"/>
      <c r="BVF2" s="13"/>
      <c r="BVG2" s="13"/>
      <c r="BVH2" s="13"/>
      <c r="BVI2" s="13"/>
      <c r="BVJ2" s="13"/>
      <c r="BVK2" s="13"/>
      <c r="BVL2" s="13"/>
      <c r="BVM2" s="13"/>
      <c r="BVN2" s="13"/>
      <c r="BVO2" s="13"/>
      <c r="BVP2" s="13"/>
      <c r="BVQ2" s="13"/>
      <c r="BVR2" s="13"/>
      <c r="BVS2" s="13"/>
      <c r="BVT2" s="13"/>
      <c r="BVU2" s="13"/>
      <c r="BVV2" s="13"/>
      <c r="BVW2" s="13"/>
      <c r="BVX2" s="13"/>
      <c r="BVY2" s="13"/>
      <c r="BVZ2" s="13"/>
      <c r="BWA2" s="13"/>
      <c r="BWB2" s="13"/>
      <c r="BWC2" s="13"/>
      <c r="BWD2" s="13"/>
      <c r="BWE2" s="13"/>
      <c r="BWF2" s="13"/>
      <c r="BWG2" s="13"/>
      <c r="BWH2" s="13"/>
      <c r="BWI2" s="13"/>
      <c r="BWJ2" s="13"/>
      <c r="BWK2" s="13"/>
      <c r="BWL2" s="13"/>
      <c r="BWM2" s="13"/>
      <c r="BWN2" s="13"/>
      <c r="BWO2" s="13"/>
      <c r="BWP2" s="13"/>
      <c r="BWQ2" s="13"/>
      <c r="BWR2" s="13"/>
      <c r="BWS2" s="13"/>
      <c r="BWT2" s="13"/>
      <c r="BWU2" s="13"/>
      <c r="BWV2" s="13"/>
      <c r="BWW2" s="13"/>
      <c r="BWX2" s="13"/>
      <c r="BWY2" s="13"/>
      <c r="BWZ2" s="13"/>
      <c r="BXA2" s="13"/>
      <c r="BXB2" s="13"/>
      <c r="BXC2" s="13"/>
      <c r="BXD2" s="13"/>
      <c r="BXE2" s="13"/>
      <c r="BXF2" s="13"/>
      <c r="BXG2" s="13"/>
      <c r="BXH2" s="13"/>
      <c r="BXI2" s="13"/>
      <c r="BXJ2" s="13"/>
      <c r="BXK2" s="13"/>
      <c r="BXL2" s="13"/>
      <c r="BXM2" s="13"/>
      <c r="BXN2" s="13"/>
      <c r="BXO2" s="13"/>
      <c r="BXP2" s="13"/>
      <c r="BXQ2" s="13"/>
      <c r="BXR2" s="13"/>
      <c r="BXS2" s="13"/>
      <c r="BXT2" s="13"/>
      <c r="BXU2" s="13"/>
      <c r="BXV2" s="13"/>
      <c r="BXW2" s="13"/>
      <c r="BXX2" s="13"/>
      <c r="BXY2" s="13"/>
      <c r="BXZ2" s="13"/>
      <c r="BYA2" s="13"/>
      <c r="BYB2" s="13"/>
      <c r="BYC2" s="13"/>
      <c r="BYD2" s="13"/>
      <c r="BYE2" s="13"/>
      <c r="BYF2" s="13"/>
      <c r="BYG2" s="13"/>
      <c r="BYH2" s="13"/>
      <c r="BYI2" s="13"/>
      <c r="BYJ2" s="13"/>
      <c r="BYK2" s="13"/>
      <c r="BYL2" s="13"/>
      <c r="BYM2" s="13"/>
      <c r="BYN2" s="13"/>
      <c r="BYO2" s="13"/>
      <c r="BYP2" s="13"/>
      <c r="BYQ2" s="13"/>
      <c r="BYR2" s="13"/>
      <c r="BYS2" s="13"/>
      <c r="BYT2" s="13"/>
      <c r="BYU2" s="13"/>
      <c r="BYV2" s="13"/>
      <c r="BYW2" s="13"/>
      <c r="BYX2" s="13"/>
      <c r="BYY2" s="13"/>
      <c r="BYZ2" s="13"/>
      <c r="BZA2" s="13"/>
      <c r="BZB2" s="13"/>
      <c r="BZC2" s="13"/>
      <c r="BZD2" s="13"/>
      <c r="BZE2" s="13"/>
      <c r="BZF2" s="13"/>
      <c r="BZG2" s="13"/>
      <c r="BZH2" s="13"/>
      <c r="BZI2" s="13"/>
      <c r="BZJ2" s="13"/>
      <c r="BZK2" s="13"/>
      <c r="BZL2" s="13"/>
      <c r="BZM2" s="13"/>
      <c r="BZN2" s="13"/>
      <c r="BZO2" s="13"/>
      <c r="BZP2" s="13"/>
      <c r="BZQ2" s="13"/>
      <c r="BZR2" s="13"/>
      <c r="BZS2" s="13"/>
      <c r="BZT2" s="13"/>
      <c r="BZU2" s="13"/>
      <c r="BZV2" s="13"/>
      <c r="BZW2" s="13"/>
      <c r="BZX2" s="13"/>
      <c r="BZY2" s="13"/>
      <c r="BZZ2" s="13"/>
      <c r="CAA2" s="13"/>
      <c r="CAB2" s="13"/>
      <c r="CAC2" s="13"/>
      <c r="CAD2" s="13"/>
      <c r="CAE2" s="13"/>
      <c r="CAF2" s="13"/>
      <c r="CAG2" s="13"/>
      <c r="CAH2" s="13"/>
      <c r="CAI2" s="13"/>
      <c r="CAJ2" s="13"/>
      <c r="CAK2" s="13"/>
      <c r="CAL2" s="13"/>
      <c r="CAM2" s="13"/>
      <c r="CAN2" s="13"/>
      <c r="CAO2" s="13"/>
      <c r="CAP2" s="13"/>
      <c r="CAQ2" s="13"/>
      <c r="CAR2" s="13"/>
      <c r="CAS2" s="13"/>
      <c r="CAT2" s="13"/>
      <c r="CAU2" s="13"/>
      <c r="CAV2" s="13"/>
      <c r="CAW2" s="13"/>
      <c r="CAX2" s="13"/>
      <c r="CAY2" s="13"/>
      <c r="CAZ2" s="13"/>
      <c r="CBA2" s="13"/>
      <c r="CBB2" s="13"/>
      <c r="CBC2" s="13"/>
      <c r="CBD2" s="13"/>
      <c r="CBE2" s="13"/>
      <c r="CBF2" s="13"/>
      <c r="CBG2" s="13"/>
      <c r="CBH2" s="13"/>
      <c r="CBI2" s="13"/>
      <c r="CBJ2" s="13"/>
      <c r="CBK2" s="13"/>
      <c r="CBL2" s="13"/>
      <c r="CBM2" s="13"/>
      <c r="CBN2" s="13"/>
      <c r="CBO2" s="13"/>
      <c r="CBP2" s="13"/>
      <c r="CBQ2" s="13"/>
      <c r="CBR2" s="13"/>
      <c r="CBS2" s="13"/>
      <c r="CBT2" s="13"/>
      <c r="CBU2" s="13"/>
      <c r="CBV2" s="13"/>
      <c r="CBW2" s="13"/>
      <c r="CBX2" s="13"/>
      <c r="CBY2" s="13"/>
      <c r="CBZ2" s="13"/>
      <c r="CCA2" s="13"/>
      <c r="CCB2" s="13"/>
      <c r="CCC2" s="13"/>
      <c r="CCD2" s="13"/>
      <c r="CCE2" s="13"/>
      <c r="CCF2" s="13"/>
      <c r="CCG2" s="13"/>
      <c r="CCH2" s="13"/>
      <c r="CCI2" s="13"/>
      <c r="CCJ2" s="13"/>
      <c r="CCK2" s="13"/>
      <c r="CCL2" s="13"/>
      <c r="CCM2" s="13"/>
      <c r="CCN2" s="13"/>
      <c r="CCO2" s="13"/>
      <c r="CCP2" s="13"/>
      <c r="CCQ2" s="13"/>
      <c r="CCR2" s="13"/>
      <c r="CCS2" s="13"/>
      <c r="CCT2" s="13"/>
      <c r="CCU2" s="13"/>
      <c r="CCV2" s="13"/>
      <c r="CCW2" s="13"/>
      <c r="CCX2" s="13"/>
      <c r="CCY2" s="13"/>
      <c r="CCZ2" s="13"/>
      <c r="CDA2" s="13"/>
      <c r="CDB2" s="13"/>
      <c r="CDC2" s="13"/>
      <c r="CDD2" s="13"/>
      <c r="CDE2" s="13"/>
      <c r="CDF2" s="13"/>
      <c r="CDG2" s="13"/>
      <c r="CDH2" s="13"/>
      <c r="CDI2" s="13"/>
      <c r="CDJ2" s="13"/>
      <c r="CDK2" s="13"/>
      <c r="CDL2" s="13"/>
      <c r="CDM2" s="13"/>
      <c r="CDN2" s="13"/>
      <c r="CDO2" s="13"/>
      <c r="CDP2" s="13"/>
      <c r="CDQ2" s="13"/>
      <c r="CDR2" s="13"/>
      <c r="CDS2" s="13"/>
      <c r="CDT2" s="13"/>
      <c r="CDU2" s="13"/>
      <c r="CDV2" s="13"/>
      <c r="CDW2" s="13"/>
      <c r="CDX2" s="13"/>
      <c r="CDY2" s="13"/>
      <c r="CDZ2" s="13"/>
      <c r="CEA2" s="13"/>
      <c r="CEB2" s="13"/>
      <c r="CEC2" s="13"/>
      <c r="CED2" s="13"/>
      <c r="CEE2" s="13"/>
      <c r="CEF2" s="13"/>
      <c r="CEG2" s="13"/>
      <c r="CEH2" s="13"/>
      <c r="CEI2" s="13"/>
      <c r="CEJ2" s="13"/>
      <c r="CEK2" s="13"/>
      <c r="CEL2" s="13"/>
      <c r="CEM2" s="13"/>
      <c r="CEN2" s="13"/>
      <c r="CEO2" s="13"/>
      <c r="CEP2" s="13"/>
      <c r="CEQ2" s="13"/>
      <c r="CER2" s="13"/>
      <c r="CES2" s="13"/>
      <c r="CET2" s="13"/>
      <c r="CEU2" s="13"/>
      <c r="CEV2" s="13"/>
      <c r="CEW2" s="13"/>
      <c r="CEX2" s="13"/>
      <c r="CEY2" s="13"/>
      <c r="CEZ2" s="13"/>
      <c r="CFA2" s="13"/>
      <c r="CFB2" s="13"/>
      <c r="CFC2" s="13"/>
      <c r="CFD2" s="13"/>
      <c r="CFE2" s="13"/>
      <c r="CFF2" s="13"/>
      <c r="CFG2" s="13"/>
      <c r="CFH2" s="13"/>
      <c r="CFI2" s="13"/>
      <c r="CFJ2" s="13"/>
      <c r="CFK2" s="13"/>
      <c r="CFL2" s="13"/>
      <c r="CFM2" s="13"/>
      <c r="CFN2" s="13"/>
      <c r="CFO2" s="13"/>
      <c r="CFP2" s="13"/>
      <c r="CFQ2" s="13"/>
      <c r="CFR2" s="13"/>
      <c r="CFS2" s="13"/>
      <c r="CFT2" s="13"/>
      <c r="CFU2" s="13"/>
      <c r="CFV2" s="13"/>
      <c r="CFW2" s="13"/>
      <c r="CFX2" s="13"/>
      <c r="CFY2" s="13"/>
      <c r="CFZ2" s="13"/>
      <c r="CGA2" s="13"/>
      <c r="CGB2" s="13"/>
      <c r="CGC2" s="13"/>
      <c r="CGD2" s="13"/>
      <c r="CGE2" s="13"/>
      <c r="CGF2" s="13"/>
      <c r="CGG2" s="13"/>
      <c r="CGH2" s="13"/>
      <c r="CGI2" s="13"/>
      <c r="CGJ2" s="13"/>
      <c r="CGK2" s="13"/>
      <c r="CGL2" s="13"/>
      <c r="CGM2" s="13"/>
      <c r="CGN2" s="13"/>
      <c r="CGO2" s="13"/>
      <c r="CGP2" s="13"/>
      <c r="CGQ2" s="13"/>
      <c r="CGR2" s="13"/>
      <c r="CGS2" s="13"/>
      <c r="CGT2" s="13"/>
      <c r="CGU2" s="13"/>
      <c r="CGV2" s="13"/>
      <c r="CGW2" s="13"/>
      <c r="CGX2" s="13"/>
      <c r="CGY2" s="13"/>
      <c r="CGZ2" s="13"/>
      <c r="CHA2" s="13"/>
      <c r="CHB2" s="13"/>
      <c r="CHC2" s="13"/>
      <c r="CHD2" s="13"/>
      <c r="CHE2" s="13"/>
      <c r="CHF2" s="13"/>
      <c r="CHG2" s="13"/>
      <c r="CHH2" s="13"/>
      <c r="CHI2" s="13"/>
      <c r="CHJ2" s="13"/>
      <c r="CHK2" s="13"/>
      <c r="CHL2" s="13"/>
      <c r="CHM2" s="13"/>
      <c r="CHN2" s="13"/>
      <c r="CHO2" s="13"/>
      <c r="CHP2" s="13"/>
      <c r="CHQ2" s="13"/>
      <c r="CHR2" s="13"/>
      <c r="CHS2" s="13"/>
      <c r="CHT2" s="13"/>
      <c r="CHU2" s="13"/>
      <c r="CHV2" s="13"/>
      <c r="CHW2" s="13"/>
      <c r="CHX2" s="13"/>
      <c r="CHY2" s="13"/>
      <c r="CHZ2" s="13"/>
      <c r="CIA2" s="13"/>
      <c r="CIB2" s="13"/>
      <c r="CIC2" s="13"/>
      <c r="CID2" s="13"/>
      <c r="CIE2" s="13"/>
      <c r="CIF2" s="13"/>
      <c r="CIG2" s="13"/>
      <c r="CIH2" s="13"/>
      <c r="CII2" s="13"/>
      <c r="CIJ2" s="13"/>
      <c r="CIK2" s="13"/>
      <c r="CIL2" s="13"/>
      <c r="CIM2" s="13"/>
      <c r="CIN2" s="13"/>
      <c r="CIO2" s="13"/>
      <c r="CIP2" s="13"/>
      <c r="CIQ2" s="13"/>
      <c r="CIR2" s="13"/>
      <c r="CIS2" s="13"/>
      <c r="CIT2" s="13"/>
      <c r="CIU2" s="13"/>
      <c r="CIV2" s="13"/>
      <c r="CIW2" s="13"/>
      <c r="CIX2" s="13"/>
      <c r="CIY2" s="13"/>
      <c r="CIZ2" s="13"/>
      <c r="CJA2" s="13"/>
      <c r="CJB2" s="13"/>
      <c r="CJC2" s="13"/>
      <c r="CJD2" s="13"/>
      <c r="CJE2" s="13"/>
      <c r="CJF2" s="13"/>
      <c r="CJG2" s="13"/>
      <c r="CJH2" s="13"/>
      <c r="CJI2" s="13"/>
      <c r="CJJ2" s="13"/>
      <c r="CJK2" s="13"/>
      <c r="CJL2" s="13"/>
      <c r="CJM2" s="13"/>
      <c r="CJN2" s="13"/>
      <c r="CJO2" s="13"/>
      <c r="CJP2" s="13"/>
      <c r="CJQ2" s="13"/>
      <c r="CJR2" s="13"/>
      <c r="CJS2" s="13"/>
      <c r="CJT2" s="13"/>
      <c r="CJU2" s="13"/>
      <c r="CJV2" s="13"/>
      <c r="CJW2" s="13"/>
      <c r="CJX2" s="13"/>
      <c r="CJY2" s="13"/>
      <c r="CJZ2" s="13"/>
      <c r="CKA2" s="13"/>
      <c r="CKB2" s="13"/>
      <c r="CKC2" s="13"/>
      <c r="CKD2" s="13"/>
      <c r="CKE2" s="13"/>
      <c r="CKF2" s="13"/>
      <c r="CKG2" s="13"/>
      <c r="CKH2" s="13"/>
      <c r="CKI2" s="13"/>
      <c r="CKJ2" s="13"/>
      <c r="CKK2" s="13"/>
      <c r="CKL2" s="13"/>
      <c r="CKM2" s="13"/>
      <c r="CKN2" s="13"/>
      <c r="CKO2" s="13"/>
      <c r="CKP2" s="13"/>
      <c r="CKQ2" s="13"/>
      <c r="CKR2" s="13"/>
      <c r="CKS2" s="13"/>
      <c r="CKT2" s="13"/>
      <c r="CKU2" s="13"/>
      <c r="CKV2" s="13"/>
      <c r="CKW2" s="13"/>
      <c r="CKX2" s="13"/>
      <c r="CKY2" s="13"/>
      <c r="CKZ2" s="13"/>
      <c r="CLA2" s="13"/>
      <c r="CLB2" s="13"/>
      <c r="CLC2" s="13"/>
      <c r="CLD2" s="13"/>
      <c r="CLE2" s="13"/>
      <c r="CLF2" s="13"/>
      <c r="CLG2" s="13"/>
      <c r="CLH2" s="13"/>
      <c r="CLI2" s="13"/>
      <c r="CLJ2" s="13"/>
      <c r="CLK2" s="13"/>
      <c r="CLL2" s="13"/>
      <c r="CLM2" s="13"/>
      <c r="CLN2" s="13"/>
      <c r="CLO2" s="13"/>
      <c r="CLP2" s="13"/>
      <c r="CLQ2" s="13"/>
      <c r="CLR2" s="13"/>
      <c r="CLS2" s="13"/>
      <c r="CLT2" s="13"/>
      <c r="CLU2" s="13"/>
      <c r="CLV2" s="13"/>
      <c r="CLW2" s="13"/>
      <c r="CLX2" s="13"/>
      <c r="CLY2" s="13"/>
      <c r="CLZ2" s="13"/>
      <c r="CMA2" s="13"/>
      <c r="CMB2" s="13"/>
      <c r="CMC2" s="13"/>
      <c r="CMD2" s="13"/>
      <c r="CME2" s="13"/>
      <c r="CMF2" s="13"/>
      <c r="CMG2" s="13"/>
      <c r="CMH2" s="13"/>
      <c r="CMI2" s="13"/>
      <c r="CMJ2" s="13"/>
      <c r="CMK2" s="13"/>
      <c r="CML2" s="13"/>
      <c r="CMM2" s="13"/>
      <c r="CMN2" s="13"/>
      <c r="CMO2" s="13"/>
      <c r="CMP2" s="13"/>
      <c r="CMQ2" s="13"/>
      <c r="CMR2" s="13"/>
      <c r="CMS2" s="13"/>
      <c r="CMT2" s="13"/>
      <c r="CMU2" s="13"/>
      <c r="CMV2" s="13"/>
      <c r="CMW2" s="13"/>
      <c r="CMX2" s="13"/>
      <c r="CMY2" s="13"/>
      <c r="CMZ2" s="13"/>
      <c r="CNA2" s="13"/>
      <c r="CNB2" s="13"/>
      <c r="CNC2" s="13"/>
      <c r="CND2" s="13"/>
      <c r="CNE2" s="13"/>
      <c r="CNF2" s="13"/>
      <c r="CNG2" s="13"/>
      <c r="CNH2" s="13"/>
      <c r="CNI2" s="13"/>
      <c r="CNJ2" s="13"/>
      <c r="CNK2" s="13"/>
      <c r="CNL2" s="13"/>
      <c r="CNM2" s="13"/>
      <c r="CNN2" s="13"/>
      <c r="CNO2" s="13"/>
      <c r="CNP2" s="13"/>
      <c r="CNQ2" s="13"/>
      <c r="CNR2" s="13"/>
      <c r="CNS2" s="13"/>
      <c r="CNT2" s="13"/>
      <c r="CNU2" s="13"/>
      <c r="CNV2" s="13"/>
      <c r="CNW2" s="13"/>
      <c r="CNX2" s="13"/>
      <c r="CNY2" s="13"/>
      <c r="CNZ2" s="13"/>
      <c r="COA2" s="13"/>
      <c r="COB2" s="13"/>
      <c r="COC2" s="13"/>
      <c r="COD2" s="13"/>
      <c r="COE2" s="13"/>
      <c r="COF2" s="13"/>
      <c r="COG2" s="13"/>
      <c r="COH2" s="13"/>
      <c r="COI2" s="13"/>
      <c r="COJ2" s="13"/>
      <c r="COK2" s="13"/>
      <c r="COL2" s="13"/>
      <c r="COM2" s="13"/>
      <c r="CON2" s="13"/>
      <c r="COO2" s="13"/>
      <c r="COP2" s="13"/>
      <c r="COQ2" s="13"/>
      <c r="COR2" s="13"/>
      <c r="COS2" s="13"/>
      <c r="COT2" s="13"/>
      <c r="COU2" s="13"/>
      <c r="COV2" s="13"/>
      <c r="COW2" s="13"/>
      <c r="COX2" s="13"/>
      <c r="COY2" s="13"/>
      <c r="COZ2" s="13"/>
      <c r="CPA2" s="13"/>
      <c r="CPB2" s="13"/>
      <c r="CPC2" s="13"/>
      <c r="CPD2" s="13"/>
      <c r="CPE2" s="13"/>
      <c r="CPF2" s="13"/>
      <c r="CPG2" s="13"/>
      <c r="CPH2" s="13"/>
      <c r="CPI2" s="13"/>
      <c r="CPJ2" s="13"/>
      <c r="CPK2" s="13"/>
      <c r="CPL2" s="13"/>
      <c r="CPM2" s="13"/>
      <c r="CPN2" s="13"/>
      <c r="CPO2" s="13"/>
      <c r="CPP2" s="13"/>
      <c r="CPQ2" s="13"/>
      <c r="CPR2" s="13"/>
      <c r="CPS2" s="13"/>
      <c r="CPT2" s="13"/>
      <c r="CPU2" s="13"/>
      <c r="CPV2" s="13"/>
      <c r="CPW2" s="13"/>
      <c r="CPX2" s="13"/>
      <c r="CPY2" s="13"/>
      <c r="CPZ2" s="13"/>
      <c r="CQA2" s="13"/>
      <c r="CQB2" s="13"/>
      <c r="CQC2" s="13"/>
      <c r="CQD2" s="13"/>
      <c r="CQE2" s="13"/>
      <c r="CQF2" s="13"/>
      <c r="CQG2" s="13"/>
      <c r="CQH2" s="13"/>
      <c r="CQI2" s="13"/>
      <c r="CQJ2" s="13"/>
      <c r="CQK2" s="13"/>
      <c r="CQL2" s="13"/>
      <c r="CQM2" s="13"/>
      <c r="CQN2" s="13"/>
      <c r="CQO2" s="13"/>
      <c r="CQP2" s="13"/>
      <c r="CQQ2" s="13"/>
      <c r="CQR2" s="13"/>
      <c r="CQS2" s="13"/>
      <c r="CQT2" s="13"/>
      <c r="CQU2" s="13"/>
      <c r="CQV2" s="13"/>
      <c r="CQW2" s="13"/>
      <c r="CQX2" s="13"/>
      <c r="CQY2" s="13"/>
      <c r="CQZ2" s="13"/>
      <c r="CRA2" s="13"/>
      <c r="CRB2" s="13"/>
      <c r="CRC2" s="13"/>
      <c r="CRD2" s="13"/>
      <c r="CRE2" s="13"/>
      <c r="CRF2" s="13"/>
      <c r="CRG2" s="13"/>
      <c r="CRH2" s="13"/>
      <c r="CRI2" s="13"/>
      <c r="CRJ2" s="13"/>
      <c r="CRK2" s="13"/>
      <c r="CRL2" s="13"/>
      <c r="CRM2" s="13"/>
      <c r="CRN2" s="13"/>
      <c r="CRO2" s="13"/>
      <c r="CRP2" s="13"/>
      <c r="CRQ2" s="13"/>
      <c r="CRR2" s="13"/>
      <c r="CRS2" s="13"/>
      <c r="CRT2" s="13"/>
      <c r="CRU2" s="13"/>
      <c r="CRV2" s="13"/>
      <c r="CRW2" s="13"/>
      <c r="CRX2" s="13"/>
      <c r="CRY2" s="13"/>
      <c r="CRZ2" s="13"/>
      <c r="CSA2" s="13"/>
      <c r="CSB2" s="13"/>
      <c r="CSC2" s="13"/>
      <c r="CSD2" s="13"/>
      <c r="CSE2" s="13"/>
      <c r="CSF2" s="13"/>
      <c r="CSG2" s="13"/>
      <c r="CSH2" s="13"/>
      <c r="CSI2" s="13"/>
      <c r="CSJ2" s="13"/>
      <c r="CSK2" s="13"/>
      <c r="CSL2" s="13"/>
      <c r="CSM2" s="13"/>
      <c r="CSN2" s="13"/>
      <c r="CSO2" s="13"/>
      <c r="CSP2" s="13"/>
      <c r="CSQ2" s="13"/>
      <c r="CSR2" s="13"/>
      <c r="CSS2" s="13"/>
      <c r="CST2" s="13"/>
      <c r="CSU2" s="13"/>
      <c r="CSV2" s="13"/>
      <c r="CSW2" s="13"/>
      <c r="CSX2" s="13"/>
      <c r="CSY2" s="13"/>
      <c r="CSZ2" s="13"/>
      <c r="CTA2" s="13"/>
      <c r="CTB2" s="13"/>
      <c r="CTC2" s="13"/>
      <c r="CTD2" s="13"/>
      <c r="CTE2" s="13"/>
      <c r="CTF2" s="13"/>
      <c r="CTG2" s="13"/>
      <c r="CTH2" s="13"/>
      <c r="CTI2" s="13"/>
      <c r="CTJ2" s="13"/>
      <c r="CTK2" s="13"/>
      <c r="CTL2" s="13"/>
      <c r="CTM2" s="13"/>
      <c r="CTN2" s="13"/>
      <c r="CTO2" s="13"/>
      <c r="CTP2" s="13"/>
      <c r="CTQ2" s="13"/>
      <c r="CTR2" s="13"/>
      <c r="CTS2" s="13"/>
      <c r="CTT2" s="13"/>
      <c r="CTU2" s="13"/>
      <c r="CTV2" s="13"/>
      <c r="CTW2" s="13"/>
      <c r="CTX2" s="13"/>
      <c r="CTY2" s="13"/>
      <c r="CTZ2" s="13"/>
      <c r="CUA2" s="13"/>
      <c r="CUB2" s="13"/>
      <c r="CUC2" s="13"/>
      <c r="CUD2" s="13"/>
      <c r="CUE2" s="13"/>
      <c r="CUF2" s="13"/>
      <c r="CUG2" s="13"/>
      <c r="CUH2" s="13"/>
      <c r="CUI2" s="13"/>
      <c r="CUJ2" s="13"/>
      <c r="CUK2" s="13"/>
      <c r="CUL2" s="13"/>
      <c r="CUM2" s="13"/>
      <c r="CUN2" s="13"/>
      <c r="CUO2" s="13"/>
      <c r="CUP2" s="13"/>
      <c r="CUQ2" s="13"/>
      <c r="CUR2" s="13"/>
      <c r="CUS2" s="13"/>
      <c r="CUT2" s="13"/>
      <c r="CUU2" s="13"/>
      <c r="CUV2" s="13"/>
      <c r="CUW2" s="13"/>
      <c r="CUX2" s="13"/>
      <c r="CUY2" s="13"/>
      <c r="CUZ2" s="13"/>
      <c r="CVA2" s="13"/>
      <c r="CVB2" s="13"/>
      <c r="CVC2" s="13"/>
      <c r="CVD2" s="13"/>
      <c r="CVE2" s="13"/>
      <c r="CVF2" s="13"/>
      <c r="CVG2" s="13"/>
      <c r="CVH2" s="13"/>
      <c r="CVI2" s="13"/>
      <c r="CVJ2" s="13"/>
      <c r="CVK2" s="13"/>
      <c r="CVL2" s="13"/>
      <c r="CVM2" s="13"/>
      <c r="CVN2" s="13"/>
      <c r="CVO2" s="13"/>
      <c r="CVP2" s="13"/>
      <c r="CVQ2" s="13"/>
      <c r="CVR2" s="13"/>
      <c r="CVS2" s="13"/>
      <c r="CVT2" s="13"/>
      <c r="CVU2" s="13"/>
      <c r="CVV2" s="13"/>
      <c r="CVW2" s="13"/>
      <c r="CVX2" s="13"/>
      <c r="CVY2" s="13"/>
      <c r="CVZ2" s="13"/>
      <c r="CWA2" s="13"/>
      <c r="CWB2" s="13"/>
      <c r="CWC2" s="13"/>
      <c r="CWD2" s="13"/>
      <c r="CWE2" s="13"/>
      <c r="CWF2" s="13"/>
      <c r="CWG2" s="13"/>
      <c r="CWH2" s="13"/>
      <c r="CWI2" s="13"/>
      <c r="CWJ2" s="13"/>
      <c r="CWK2" s="13"/>
      <c r="CWL2" s="13"/>
      <c r="CWM2" s="13"/>
      <c r="CWN2" s="13"/>
      <c r="CWO2" s="13"/>
      <c r="CWP2" s="13"/>
      <c r="CWQ2" s="13"/>
      <c r="CWR2" s="13"/>
      <c r="CWS2" s="13"/>
      <c r="CWT2" s="13"/>
      <c r="CWU2" s="13"/>
      <c r="CWV2" s="13"/>
      <c r="CWW2" s="13"/>
      <c r="CWX2" s="13"/>
      <c r="CWY2" s="13"/>
      <c r="CWZ2" s="13"/>
      <c r="CXA2" s="13"/>
      <c r="CXB2" s="13"/>
      <c r="CXC2" s="13"/>
      <c r="CXD2" s="13"/>
      <c r="CXE2" s="13"/>
      <c r="CXF2" s="13"/>
      <c r="CXG2" s="13"/>
      <c r="CXH2" s="13"/>
      <c r="CXI2" s="13"/>
      <c r="CXJ2" s="13"/>
      <c r="CXK2" s="13"/>
      <c r="CXL2" s="13"/>
      <c r="CXM2" s="13"/>
      <c r="CXN2" s="13"/>
      <c r="CXO2" s="13"/>
      <c r="CXP2" s="13"/>
      <c r="CXQ2" s="13"/>
      <c r="CXR2" s="13"/>
      <c r="CXS2" s="13"/>
      <c r="CXT2" s="13"/>
      <c r="CXU2" s="13"/>
      <c r="CXV2" s="13"/>
      <c r="CXW2" s="13"/>
      <c r="CXX2" s="13"/>
      <c r="CXY2" s="13"/>
      <c r="CXZ2" s="13"/>
      <c r="CYA2" s="13"/>
      <c r="CYB2" s="13"/>
      <c r="CYC2" s="13"/>
      <c r="CYD2" s="13"/>
      <c r="CYE2" s="13"/>
      <c r="CYF2" s="13"/>
      <c r="CYG2" s="13"/>
      <c r="CYH2" s="13"/>
      <c r="CYI2" s="13"/>
      <c r="CYJ2" s="13"/>
      <c r="CYK2" s="13"/>
      <c r="CYL2" s="13"/>
      <c r="CYM2" s="13"/>
      <c r="CYN2" s="13"/>
      <c r="CYO2" s="13"/>
      <c r="CYP2" s="13"/>
      <c r="CYQ2" s="13"/>
      <c r="CYR2" s="13"/>
      <c r="CYS2" s="13"/>
      <c r="CYT2" s="13"/>
      <c r="CYU2" s="13"/>
      <c r="CYV2" s="13"/>
      <c r="CYW2" s="13"/>
      <c r="CYX2" s="13"/>
      <c r="CYY2" s="13"/>
      <c r="CYZ2" s="13"/>
      <c r="CZA2" s="13"/>
      <c r="CZB2" s="13"/>
      <c r="CZC2" s="13"/>
      <c r="CZD2" s="13"/>
      <c r="CZE2" s="13"/>
      <c r="CZF2" s="13"/>
      <c r="CZG2" s="13"/>
      <c r="CZH2" s="13"/>
      <c r="CZI2" s="13"/>
      <c r="CZJ2" s="13"/>
      <c r="CZK2" s="13"/>
      <c r="CZL2" s="13"/>
      <c r="CZM2" s="13"/>
      <c r="CZN2" s="13"/>
      <c r="CZO2" s="13"/>
      <c r="CZP2" s="13"/>
      <c r="CZQ2" s="13"/>
      <c r="CZR2" s="13"/>
      <c r="CZS2" s="13"/>
      <c r="CZT2" s="13"/>
      <c r="CZU2" s="13"/>
      <c r="CZV2" s="13"/>
      <c r="CZW2" s="13"/>
      <c r="CZX2" s="13"/>
      <c r="CZY2" s="13"/>
      <c r="CZZ2" s="13"/>
      <c r="DAA2" s="13"/>
      <c r="DAB2" s="13"/>
      <c r="DAC2" s="13"/>
      <c r="DAD2" s="13"/>
      <c r="DAE2" s="13"/>
      <c r="DAF2" s="13"/>
      <c r="DAG2" s="13"/>
      <c r="DAH2" s="13"/>
      <c r="DAI2" s="13"/>
      <c r="DAJ2" s="13"/>
      <c r="DAK2" s="13"/>
      <c r="DAL2" s="13"/>
      <c r="DAM2" s="13"/>
      <c r="DAN2" s="13"/>
      <c r="DAO2" s="13"/>
      <c r="DAP2" s="13"/>
      <c r="DAQ2" s="13"/>
      <c r="DAR2" s="13"/>
      <c r="DAS2" s="13"/>
      <c r="DAT2" s="13"/>
      <c r="DAU2" s="13"/>
      <c r="DAV2" s="13"/>
      <c r="DAW2" s="13"/>
      <c r="DAX2" s="13"/>
      <c r="DAY2" s="13"/>
      <c r="DAZ2" s="13"/>
      <c r="DBA2" s="13"/>
      <c r="DBB2" s="13"/>
      <c r="DBC2" s="13"/>
      <c r="DBD2" s="13"/>
      <c r="DBE2" s="13"/>
      <c r="DBF2" s="13"/>
      <c r="DBG2" s="13"/>
      <c r="DBH2" s="13"/>
      <c r="DBI2" s="13"/>
      <c r="DBJ2" s="13"/>
      <c r="DBK2" s="13"/>
      <c r="DBL2" s="13"/>
      <c r="DBM2" s="13"/>
      <c r="DBN2" s="13"/>
      <c r="DBO2" s="13"/>
      <c r="DBP2" s="13"/>
      <c r="DBQ2" s="13"/>
      <c r="DBR2" s="13"/>
      <c r="DBS2" s="13"/>
      <c r="DBT2" s="13"/>
      <c r="DBU2" s="13"/>
      <c r="DBV2" s="13"/>
      <c r="DBW2" s="13"/>
      <c r="DBX2" s="13"/>
      <c r="DBY2" s="13"/>
      <c r="DBZ2" s="13"/>
      <c r="DCA2" s="13"/>
      <c r="DCB2" s="13"/>
      <c r="DCC2" s="13"/>
      <c r="DCD2" s="13"/>
      <c r="DCE2" s="13"/>
      <c r="DCF2" s="13"/>
      <c r="DCG2" s="13"/>
      <c r="DCH2" s="13"/>
      <c r="DCI2" s="13"/>
      <c r="DCJ2" s="13"/>
      <c r="DCK2" s="13"/>
      <c r="DCL2" s="13"/>
      <c r="DCM2" s="13"/>
      <c r="DCN2" s="13"/>
      <c r="DCO2" s="13"/>
      <c r="DCP2" s="13"/>
      <c r="DCQ2" s="13"/>
      <c r="DCR2" s="13"/>
      <c r="DCS2" s="13"/>
      <c r="DCT2" s="13"/>
      <c r="DCU2" s="13"/>
      <c r="DCV2" s="13"/>
      <c r="DCW2" s="13"/>
      <c r="DCX2" s="13"/>
      <c r="DCY2" s="13"/>
      <c r="DCZ2" s="13"/>
      <c r="DDA2" s="13"/>
      <c r="DDB2" s="13"/>
      <c r="DDC2" s="13"/>
      <c r="DDD2" s="13"/>
      <c r="DDE2" s="13"/>
      <c r="DDF2" s="13"/>
      <c r="DDG2" s="13"/>
      <c r="DDH2" s="13"/>
      <c r="DDI2" s="13"/>
      <c r="DDJ2" s="13"/>
      <c r="DDK2" s="13"/>
      <c r="DDL2" s="13"/>
      <c r="DDM2" s="13"/>
      <c r="DDN2" s="13"/>
      <c r="DDO2" s="13"/>
      <c r="DDP2" s="13"/>
      <c r="DDQ2" s="13"/>
      <c r="DDR2" s="13"/>
      <c r="DDS2" s="13"/>
      <c r="DDT2" s="13"/>
      <c r="DDU2" s="13"/>
      <c r="DDV2" s="13"/>
      <c r="DDW2" s="13"/>
      <c r="DDX2" s="13"/>
      <c r="DDY2" s="13"/>
      <c r="DDZ2" s="13"/>
      <c r="DEA2" s="13"/>
      <c r="DEB2" s="13"/>
      <c r="DEC2" s="13"/>
      <c r="DED2" s="13"/>
      <c r="DEE2" s="13"/>
      <c r="DEF2" s="13"/>
      <c r="DEG2" s="13"/>
      <c r="DEH2" s="13"/>
      <c r="DEI2" s="13"/>
      <c r="DEJ2" s="13"/>
      <c r="DEK2" s="13"/>
      <c r="DEL2" s="13"/>
      <c r="DEM2" s="13"/>
      <c r="DEN2" s="13"/>
      <c r="DEO2" s="13"/>
      <c r="DEP2" s="13"/>
      <c r="DEQ2" s="13"/>
      <c r="DER2" s="13"/>
      <c r="DES2" s="13"/>
      <c r="DET2" s="13"/>
      <c r="DEU2" s="13"/>
      <c r="DEV2" s="13"/>
      <c r="DEW2" s="13"/>
      <c r="DEX2" s="13"/>
      <c r="DEY2" s="13"/>
      <c r="DEZ2" s="13"/>
      <c r="DFA2" s="13"/>
      <c r="DFB2" s="13"/>
      <c r="DFC2" s="13"/>
      <c r="DFD2" s="13"/>
      <c r="DFE2" s="13"/>
      <c r="DFF2" s="13"/>
      <c r="DFG2" s="13"/>
      <c r="DFH2" s="13"/>
      <c r="DFI2" s="13"/>
      <c r="DFJ2" s="13"/>
      <c r="DFK2" s="13"/>
      <c r="DFL2" s="13"/>
      <c r="DFM2" s="13"/>
      <c r="DFN2" s="13"/>
      <c r="DFO2" s="13"/>
      <c r="DFP2" s="13"/>
      <c r="DFQ2" s="13"/>
      <c r="DFR2" s="13"/>
      <c r="DFS2" s="13"/>
      <c r="DFT2" s="13"/>
      <c r="DFU2" s="13"/>
      <c r="DFV2" s="13"/>
      <c r="DFW2" s="13"/>
      <c r="DFX2" s="13"/>
      <c r="DFY2" s="13"/>
      <c r="DFZ2" s="13"/>
      <c r="DGA2" s="13"/>
      <c r="DGB2" s="13"/>
      <c r="DGC2" s="13"/>
      <c r="DGD2" s="13"/>
      <c r="DGE2" s="13"/>
      <c r="DGF2" s="13"/>
      <c r="DGG2" s="13"/>
      <c r="DGH2" s="13"/>
      <c r="DGI2" s="13"/>
      <c r="DGJ2" s="13"/>
      <c r="DGK2" s="13"/>
      <c r="DGL2" s="13"/>
      <c r="DGM2" s="13"/>
      <c r="DGN2" s="13"/>
      <c r="DGO2" s="13"/>
      <c r="DGP2" s="13"/>
      <c r="DGQ2" s="13"/>
      <c r="DGR2" s="13"/>
      <c r="DGS2" s="13"/>
      <c r="DGT2" s="13"/>
      <c r="DGU2" s="13"/>
      <c r="DGV2" s="13"/>
      <c r="DGW2" s="13"/>
      <c r="DGX2" s="13"/>
      <c r="DGY2" s="13"/>
      <c r="DGZ2" s="13"/>
      <c r="DHA2" s="13"/>
      <c r="DHB2" s="13"/>
      <c r="DHC2" s="13"/>
      <c r="DHD2" s="13"/>
      <c r="DHE2" s="13"/>
      <c r="DHF2" s="13"/>
      <c r="DHG2" s="13"/>
      <c r="DHH2" s="13"/>
      <c r="DHI2" s="13"/>
      <c r="DHJ2" s="13"/>
      <c r="DHK2" s="13"/>
      <c r="DHL2" s="13"/>
      <c r="DHM2" s="13"/>
      <c r="DHN2" s="13"/>
      <c r="DHO2" s="13"/>
      <c r="DHP2" s="13"/>
      <c r="DHQ2" s="13"/>
      <c r="DHR2" s="13"/>
      <c r="DHS2" s="13"/>
      <c r="DHT2" s="13"/>
      <c r="DHU2" s="13"/>
      <c r="DHV2" s="13"/>
      <c r="DHW2" s="13"/>
      <c r="DHX2" s="13"/>
      <c r="DHY2" s="13"/>
      <c r="DHZ2" s="13"/>
      <c r="DIA2" s="13"/>
      <c r="DIB2" s="13"/>
      <c r="DIC2" s="13"/>
      <c r="DID2" s="13"/>
      <c r="DIE2" s="13"/>
      <c r="DIF2" s="13"/>
      <c r="DIG2" s="13"/>
      <c r="DIH2" s="13"/>
      <c r="DII2" s="13"/>
      <c r="DIJ2" s="13"/>
      <c r="DIK2" s="13"/>
      <c r="DIL2" s="13"/>
      <c r="DIM2" s="13"/>
      <c r="DIN2" s="13"/>
      <c r="DIO2" s="13"/>
      <c r="DIP2" s="13"/>
      <c r="DIQ2" s="13"/>
      <c r="DIR2" s="13"/>
      <c r="DIS2" s="13"/>
      <c r="DIT2" s="13"/>
      <c r="DIU2" s="13"/>
      <c r="DIV2" s="13"/>
      <c r="DIW2" s="13"/>
      <c r="DIX2" s="13"/>
      <c r="DIY2" s="13"/>
      <c r="DIZ2" s="13"/>
      <c r="DJA2" s="13"/>
      <c r="DJB2" s="13"/>
      <c r="DJC2" s="13"/>
      <c r="DJD2" s="13"/>
      <c r="DJE2" s="13"/>
      <c r="DJF2" s="13"/>
      <c r="DJG2" s="13"/>
      <c r="DJH2" s="13"/>
      <c r="DJI2" s="13"/>
      <c r="DJJ2" s="13"/>
      <c r="DJK2" s="13"/>
      <c r="DJL2" s="13"/>
      <c r="DJM2" s="13"/>
      <c r="DJN2" s="13"/>
      <c r="DJO2" s="13"/>
      <c r="DJP2" s="13"/>
      <c r="DJQ2" s="13"/>
      <c r="DJR2" s="13"/>
      <c r="DJS2" s="13"/>
      <c r="DJT2" s="13"/>
      <c r="DJU2" s="13"/>
      <c r="DJV2" s="13"/>
      <c r="DJW2" s="13"/>
      <c r="DJX2" s="13"/>
      <c r="DJY2" s="13"/>
      <c r="DJZ2" s="13"/>
      <c r="DKA2" s="13"/>
      <c r="DKB2" s="13"/>
      <c r="DKC2" s="13"/>
      <c r="DKD2" s="13"/>
      <c r="DKE2" s="13"/>
      <c r="DKF2" s="13"/>
      <c r="DKG2" s="13"/>
      <c r="DKH2" s="13"/>
      <c r="DKI2" s="13"/>
      <c r="DKJ2" s="13"/>
      <c r="DKK2" s="13"/>
      <c r="DKL2" s="13"/>
      <c r="DKM2" s="13"/>
      <c r="DKN2" s="13"/>
      <c r="DKO2" s="13"/>
      <c r="DKP2" s="13"/>
      <c r="DKQ2" s="13"/>
      <c r="DKR2" s="13"/>
      <c r="DKS2" s="13"/>
      <c r="DKT2" s="13"/>
      <c r="DKU2" s="13"/>
      <c r="DKV2" s="13"/>
      <c r="DKW2" s="13"/>
      <c r="DKX2" s="13"/>
      <c r="DKY2" s="13"/>
      <c r="DKZ2" s="13"/>
      <c r="DLA2" s="13"/>
      <c r="DLB2" s="13"/>
      <c r="DLC2" s="13"/>
      <c r="DLD2" s="13"/>
      <c r="DLE2" s="13"/>
      <c r="DLF2" s="13"/>
      <c r="DLG2" s="13"/>
      <c r="DLH2" s="13"/>
      <c r="DLI2" s="13"/>
      <c r="DLJ2" s="13"/>
      <c r="DLK2" s="13"/>
      <c r="DLL2" s="13"/>
      <c r="DLM2" s="13"/>
      <c r="DLN2" s="13"/>
      <c r="DLO2" s="13"/>
      <c r="DLP2" s="13"/>
      <c r="DLQ2" s="13"/>
      <c r="DLR2" s="13"/>
      <c r="DLS2" s="13"/>
      <c r="DLT2" s="13"/>
      <c r="DLU2" s="13"/>
      <c r="DLV2" s="13"/>
      <c r="DLW2" s="13"/>
      <c r="DLX2" s="13"/>
      <c r="DLY2" s="13"/>
      <c r="DLZ2" s="13"/>
      <c r="DMA2" s="13"/>
      <c r="DMB2" s="13"/>
      <c r="DMC2" s="13"/>
      <c r="DMD2" s="13"/>
      <c r="DME2" s="13"/>
      <c r="DMF2" s="13"/>
      <c r="DMG2" s="13"/>
      <c r="DMH2" s="13"/>
      <c r="DMI2" s="13"/>
      <c r="DMJ2" s="13"/>
      <c r="DMK2" s="13"/>
      <c r="DML2" s="13"/>
      <c r="DMM2" s="13"/>
      <c r="DMN2" s="13"/>
      <c r="DMO2" s="13"/>
      <c r="DMP2" s="13"/>
      <c r="DMQ2" s="13"/>
      <c r="DMR2" s="13"/>
      <c r="DMS2" s="13"/>
      <c r="DMT2" s="13"/>
      <c r="DMU2" s="13"/>
      <c r="DMV2" s="13"/>
      <c r="DMW2" s="13"/>
      <c r="DMX2" s="13"/>
      <c r="DMY2" s="13"/>
      <c r="DMZ2" s="13"/>
      <c r="DNA2" s="13"/>
      <c r="DNB2" s="13"/>
      <c r="DNC2" s="13"/>
      <c r="DND2" s="13"/>
      <c r="DNE2" s="13"/>
      <c r="DNF2" s="13"/>
      <c r="DNG2" s="13"/>
      <c r="DNH2" s="13"/>
      <c r="DNI2" s="13"/>
      <c r="DNJ2" s="13"/>
      <c r="DNK2" s="13"/>
      <c r="DNL2" s="13"/>
      <c r="DNM2" s="13"/>
      <c r="DNN2" s="13"/>
      <c r="DNO2" s="13"/>
      <c r="DNP2" s="13"/>
      <c r="DNQ2" s="13"/>
      <c r="DNR2" s="13"/>
      <c r="DNS2" s="13"/>
      <c r="DNT2" s="13"/>
      <c r="DNU2" s="13"/>
      <c r="DNV2" s="13"/>
      <c r="DNW2" s="13"/>
      <c r="DNX2" s="13"/>
      <c r="DNY2" s="13"/>
      <c r="DNZ2" s="13"/>
      <c r="DOA2" s="13"/>
      <c r="DOB2" s="13"/>
      <c r="DOC2" s="13"/>
      <c r="DOD2" s="13"/>
      <c r="DOE2" s="13"/>
      <c r="DOF2" s="13"/>
      <c r="DOG2" s="13"/>
      <c r="DOH2" s="13"/>
      <c r="DOI2" s="13"/>
      <c r="DOJ2" s="13"/>
      <c r="DOK2" s="13"/>
      <c r="DOL2" s="13"/>
      <c r="DOM2" s="13"/>
      <c r="DON2" s="13"/>
      <c r="DOO2" s="13"/>
      <c r="DOP2" s="13"/>
      <c r="DOQ2" s="13"/>
      <c r="DOR2" s="13"/>
      <c r="DOS2" s="13"/>
      <c r="DOT2" s="13"/>
      <c r="DOU2" s="13"/>
      <c r="DOV2" s="13"/>
      <c r="DOW2" s="13"/>
      <c r="DOX2" s="13"/>
      <c r="DOY2" s="13"/>
      <c r="DOZ2" s="13"/>
      <c r="DPA2" s="13"/>
      <c r="DPB2" s="13"/>
      <c r="DPC2" s="13"/>
      <c r="DPD2" s="13"/>
      <c r="DPE2" s="13"/>
      <c r="DPF2" s="13"/>
      <c r="DPG2" s="13"/>
      <c r="DPH2" s="13"/>
      <c r="DPI2" s="13"/>
      <c r="DPJ2" s="13"/>
      <c r="DPK2" s="13"/>
      <c r="DPL2" s="13"/>
      <c r="DPM2" s="13"/>
      <c r="DPN2" s="13"/>
      <c r="DPO2" s="13"/>
      <c r="DPP2" s="13"/>
      <c r="DPQ2" s="13"/>
      <c r="DPR2" s="13"/>
      <c r="DPS2" s="13"/>
      <c r="DPT2" s="13"/>
      <c r="DPU2" s="13"/>
      <c r="DPV2" s="13"/>
      <c r="DPW2" s="13"/>
      <c r="DPX2" s="13"/>
      <c r="DPY2" s="13"/>
      <c r="DPZ2" s="13"/>
      <c r="DQA2" s="13"/>
      <c r="DQB2" s="13"/>
      <c r="DQC2" s="13"/>
      <c r="DQD2" s="13"/>
      <c r="DQE2" s="13"/>
      <c r="DQF2" s="13"/>
      <c r="DQG2" s="13"/>
      <c r="DQH2" s="13"/>
      <c r="DQI2" s="13"/>
      <c r="DQJ2" s="13"/>
      <c r="DQK2" s="13"/>
      <c r="DQL2" s="13"/>
      <c r="DQM2" s="13"/>
      <c r="DQN2" s="13"/>
      <c r="DQO2" s="13"/>
      <c r="DQP2" s="13"/>
      <c r="DQQ2" s="13"/>
      <c r="DQR2" s="13"/>
      <c r="DQS2" s="13"/>
      <c r="DQT2" s="13"/>
      <c r="DQU2" s="13"/>
      <c r="DQV2" s="13"/>
      <c r="DQW2" s="13"/>
      <c r="DQX2" s="13"/>
      <c r="DQY2" s="13"/>
      <c r="DQZ2" s="13"/>
      <c r="DRA2" s="13"/>
      <c r="DRB2" s="13"/>
      <c r="DRC2" s="13"/>
      <c r="DRD2" s="13"/>
      <c r="DRE2" s="13"/>
      <c r="DRF2" s="13"/>
      <c r="DRG2" s="13"/>
      <c r="DRH2" s="13"/>
      <c r="DRI2" s="13"/>
      <c r="DRJ2" s="13"/>
      <c r="DRK2" s="13"/>
      <c r="DRL2" s="13"/>
      <c r="DRM2" s="13"/>
      <c r="DRN2" s="13"/>
      <c r="DRO2" s="13"/>
      <c r="DRP2" s="13"/>
      <c r="DRQ2" s="13"/>
      <c r="DRR2" s="13"/>
      <c r="DRS2" s="13"/>
      <c r="DRT2" s="13"/>
      <c r="DRU2" s="13"/>
      <c r="DRV2" s="13"/>
      <c r="DRW2" s="13"/>
      <c r="DRX2" s="13"/>
      <c r="DRY2" s="13"/>
      <c r="DRZ2" s="13"/>
      <c r="DSA2" s="13"/>
      <c r="DSB2" s="13"/>
      <c r="DSC2" s="13"/>
      <c r="DSD2" s="13"/>
      <c r="DSE2" s="13"/>
      <c r="DSF2" s="13"/>
      <c r="DSG2" s="13"/>
      <c r="DSH2" s="13"/>
      <c r="DSI2" s="13"/>
      <c r="DSJ2" s="13"/>
      <c r="DSK2" s="13"/>
      <c r="DSL2" s="13"/>
      <c r="DSM2" s="13"/>
      <c r="DSN2" s="13"/>
      <c r="DSO2" s="13"/>
      <c r="DSP2" s="13"/>
      <c r="DSQ2" s="13"/>
      <c r="DSR2" s="13"/>
      <c r="DSS2" s="13"/>
      <c r="DST2" s="13"/>
      <c r="DSU2" s="13"/>
      <c r="DSV2" s="13"/>
      <c r="DSW2" s="13"/>
      <c r="DSX2" s="13"/>
      <c r="DSY2" s="13"/>
      <c r="DSZ2" s="13"/>
      <c r="DTA2" s="13"/>
      <c r="DTB2" s="13"/>
      <c r="DTC2" s="13"/>
      <c r="DTD2" s="13"/>
      <c r="DTE2" s="13"/>
      <c r="DTF2" s="13"/>
      <c r="DTG2" s="13"/>
      <c r="DTH2" s="13"/>
      <c r="DTI2" s="13"/>
      <c r="DTJ2" s="13"/>
      <c r="DTK2" s="13"/>
      <c r="DTL2" s="13"/>
      <c r="DTM2" s="13"/>
      <c r="DTN2" s="13"/>
      <c r="DTO2" s="13"/>
      <c r="DTP2" s="13"/>
      <c r="DTQ2" s="13"/>
      <c r="DTR2" s="13"/>
      <c r="DTS2" s="13"/>
      <c r="DTT2" s="13"/>
      <c r="DTU2" s="13"/>
      <c r="DTV2" s="13"/>
      <c r="DTW2" s="13"/>
      <c r="DTX2" s="13"/>
      <c r="DTY2" s="13"/>
      <c r="DTZ2" s="13"/>
      <c r="DUA2" s="13"/>
      <c r="DUB2" s="13"/>
      <c r="DUC2" s="13"/>
      <c r="DUD2" s="13"/>
      <c r="DUE2" s="13"/>
      <c r="DUF2" s="13"/>
      <c r="DUG2" s="13"/>
      <c r="DUH2" s="13"/>
      <c r="DUI2" s="13"/>
      <c r="DUJ2" s="13"/>
      <c r="DUK2" s="13"/>
      <c r="DUL2" s="13"/>
      <c r="DUM2" s="13"/>
      <c r="DUN2" s="13"/>
      <c r="DUO2" s="13"/>
      <c r="DUP2" s="13"/>
      <c r="DUQ2" s="13"/>
      <c r="DUR2" s="13"/>
      <c r="DUS2" s="13"/>
      <c r="DUT2" s="13"/>
      <c r="DUU2" s="13"/>
      <c r="DUV2" s="13"/>
      <c r="DUW2" s="13"/>
      <c r="DUX2" s="13"/>
      <c r="DUY2" s="13"/>
      <c r="DUZ2" s="13"/>
      <c r="DVA2" s="13"/>
      <c r="DVB2" s="13"/>
      <c r="DVC2" s="13"/>
      <c r="DVD2" s="13"/>
      <c r="DVE2" s="13"/>
      <c r="DVF2" s="13"/>
      <c r="DVG2" s="13"/>
      <c r="DVH2" s="13"/>
      <c r="DVI2" s="13"/>
      <c r="DVJ2" s="13"/>
      <c r="DVK2" s="13"/>
      <c r="DVL2" s="13"/>
      <c r="DVM2" s="13"/>
      <c r="DVN2" s="13"/>
      <c r="DVO2" s="13"/>
      <c r="DVP2" s="13"/>
      <c r="DVQ2" s="13"/>
      <c r="DVR2" s="13"/>
      <c r="DVS2" s="13"/>
      <c r="DVT2" s="13"/>
      <c r="DVU2" s="13"/>
      <c r="DVV2" s="13"/>
      <c r="DVW2" s="13"/>
      <c r="DVX2" s="13"/>
      <c r="DVY2" s="13"/>
      <c r="DVZ2" s="13"/>
      <c r="DWA2" s="13"/>
      <c r="DWB2" s="13"/>
      <c r="DWC2" s="13"/>
      <c r="DWD2" s="13"/>
      <c r="DWE2" s="13"/>
      <c r="DWF2" s="13"/>
      <c r="DWG2" s="13"/>
      <c r="DWH2" s="13"/>
      <c r="DWI2" s="13"/>
      <c r="DWJ2" s="13"/>
      <c r="DWK2" s="13"/>
      <c r="DWL2" s="13"/>
      <c r="DWM2" s="13"/>
      <c r="DWN2" s="13"/>
      <c r="DWO2" s="13"/>
      <c r="DWP2" s="13"/>
      <c r="DWQ2" s="13"/>
      <c r="DWR2" s="13"/>
      <c r="DWS2" s="13"/>
      <c r="DWT2" s="13"/>
      <c r="DWU2" s="13"/>
      <c r="DWV2" s="13"/>
      <c r="DWW2" s="13"/>
      <c r="DWX2" s="13"/>
      <c r="DWY2" s="13"/>
      <c r="DWZ2" s="13"/>
      <c r="DXA2" s="13"/>
      <c r="DXB2" s="13"/>
      <c r="DXC2" s="13"/>
      <c r="DXD2" s="13"/>
      <c r="DXE2" s="13"/>
      <c r="DXF2" s="13"/>
      <c r="DXG2" s="13"/>
      <c r="DXH2" s="13"/>
      <c r="DXI2" s="13"/>
      <c r="DXJ2" s="13"/>
      <c r="DXK2" s="13"/>
      <c r="DXL2" s="13"/>
      <c r="DXM2" s="13"/>
      <c r="DXN2" s="13"/>
      <c r="DXO2" s="13"/>
      <c r="DXP2" s="13"/>
      <c r="DXQ2" s="13"/>
      <c r="DXR2" s="13"/>
      <c r="DXS2" s="13"/>
      <c r="DXT2" s="13"/>
      <c r="DXU2" s="13"/>
      <c r="DXV2" s="13"/>
      <c r="DXW2" s="13"/>
      <c r="DXX2" s="13"/>
      <c r="DXY2" s="13"/>
      <c r="DXZ2" s="13"/>
      <c r="DYA2" s="13"/>
      <c r="DYB2" s="13"/>
      <c r="DYC2" s="13"/>
      <c r="DYD2" s="13"/>
      <c r="DYE2" s="13"/>
      <c r="DYF2" s="13"/>
      <c r="DYG2" s="13"/>
      <c r="DYH2" s="13"/>
      <c r="DYI2" s="13"/>
      <c r="DYJ2" s="13"/>
      <c r="DYK2" s="13"/>
      <c r="DYL2" s="13"/>
      <c r="DYM2" s="13"/>
      <c r="DYN2" s="13"/>
      <c r="DYO2" s="13"/>
      <c r="DYP2" s="13"/>
      <c r="DYQ2" s="13"/>
      <c r="DYR2" s="13"/>
      <c r="DYS2" s="13"/>
      <c r="DYT2" s="13"/>
      <c r="DYU2" s="13"/>
      <c r="DYV2" s="13"/>
      <c r="DYW2" s="13"/>
      <c r="DYX2" s="13"/>
      <c r="DYY2" s="13"/>
      <c r="DYZ2" s="13"/>
      <c r="DZA2" s="13"/>
      <c r="DZB2" s="13"/>
      <c r="DZC2" s="13"/>
      <c r="DZD2" s="13"/>
      <c r="DZE2" s="13"/>
      <c r="DZF2" s="13"/>
      <c r="DZG2" s="13"/>
      <c r="DZH2" s="13"/>
      <c r="DZI2" s="13"/>
      <c r="DZJ2" s="13"/>
      <c r="DZK2" s="13"/>
      <c r="DZL2" s="13"/>
      <c r="DZM2" s="13"/>
      <c r="DZN2" s="13"/>
      <c r="DZO2" s="13"/>
      <c r="DZP2" s="13"/>
      <c r="DZQ2" s="13"/>
      <c r="DZR2" s="13"/>
      <c r="DZS2" s="13"/>
      <c r="DZT2" s="13"/>
      <c r="DZU2" s="13"/>
      <c r="DZV2" s="13"/>
      <c r="DZW2" s="13"/>
      <c r="DZX2" s="13"/>
      <c r="DZY2" s="13"/>
      <c r="DZZ2" s="13"/>
      <c r="EAA2" s="13"/>
      <c r="EAB2" s="13"/>
      <c r="EAC2" s="13"/>
      <c r="EAD2" s="13"/>
      <c r="EAE2" s="13"/>
      <c r="EAF2" s="13"/>
      <c r="EAG2" s="13"/>
      <c r="EAH2" s="13"/>
      <c r="EAI2" s="13"/>
      <c r="EAJ2" s="13"/>
      <c r="EAK2" s="13"/>
      <c r="EAL2" s="13"/>
      <c r="EAM2" s="13"/>
      <c r="EAN2" s="13"/>
      <c r="EAO2" s="13"/>
      <c r="EAP2" s="13"/>
      <c r="EAQ2" s="13"/>
      <c r="EAR2" s="13"/>
      <c r="EAS2" s="13"/>
      <c r="EAT2" s="13"/>
      <c r="EAU2" s="13"/>
      <c r="EAV2" s="13"/>
      <c r="EAW2" s="13"/>
      <c r="EAX2" s="13"/>
      <c r="EAY2" s="13"/>
      <c r="EAZ2" s="13"/>
      <c r="EBA2" s="13"/>
      <c r="EBB2" s="13"/>
      <c r="EBC2" s="13"/>
      <c r="EBD2" s="13"/>
      <c r="EBE2" s="13"/>
      <c r="EBF2" s="13"/>
      <c r="EBG2" s="13"/>
      <c r="EBH2" s="13"/>
      <c r="EBI2" s="13"/>
      <c r="EBJ2" s="13"/>
      <c r="EBK2" s="13"/>
      <c r="EBL2" s="13"/>
      <c r="EBM2" s="13"/>
      <c r="EBN2" s="13"/>
      <c r="EBO2" s="13"/>
      <c r="EBP2" s="13"/>
      <c r="EBQ2" s="13"/>
      <c r="EBR2" s="13"/>
      <c r="EBS2" s="13"/>
      <c r="EBT2" s="13"/>
      <c r="EBU2" s="13"/>
      <c r="EBV2" s="13"/>
      <c r="EBW2" s="13"/>
      <c r="EBX2" s="13"/>
      <c r="EBY2" s="13"/>
      <c r="EBZ2" s="13"/>
      <c r="ECA2" s="13"/>
      <c r="ECB2" s="13"/>
      <c r="ECC2" s="13"/>
      <c r="ECD2" s="13"/>
      <c r="ECE2" s="13"/>
      <c r="ECF2" s="13"/>
      <c r="ECG2" s="13"/>
      <c r="ECH2" s="13"/>
      <c r="ECI2" s="13"/>
      <c r="ECJ2" s="13"/>
      <c r="ECK2" s="13"/>
      <c r="ECL2" s="13"/>
      <c r="ECM2" s="13"/>
      <c r="ECN2" s="13"/>
      <c r="ECO2" s="13"/>
      <c r="ECP2" s="13"/>
      <c r="ECQ2" s="13"/>
      <c r="ECR2" s="13"/>
      <c r="ECS2" s="13"/>
      <c r="ECT2" s="13"/>
      <c r="ECU2" s="13"/>
      <c r="ECV2" s="13"/>
      <c r="ECW2" s="13"/>
      <c r="ECX2" s="13"/>
      <c r="ECY2" s="13"/>
      <c r="ECZ2" s="13"/>
      <c r="EDA2" s="13"/>
      <c r="EDB2" s="13"/>
      <c r="EDC2" s="13"/>
      <c r="EDD2" s="13"/>
      <c r="EDE2" s="13"/>
      <c r="EDF2" s="13"/>
      <c r="EDG2" s="13"/>
      <c r="EDH2" s="13"/>
      <c r="EDI2" s="13"/>
      <c r="EDJ2" s="13"/>
      <c r="EDK2" s="13"/>
      <c r="EDL2" s="13"/>
      <c r="EDM2" s="13"/>
      <c r="EDN2" s="13"/>
      <c r="EDO2" s="13"/>
      <c r="EDP2" s="13"/>
      <c r="EDQ2" s="13"/>
      <c r="EDR2" s="13"/>
      <c r="EDS2" s="13"/>
      <c r="EDT2" s="13"/>
      <c r="EDU2" s="13"/>
      <c r="EDV2" s="13"/>
      <c r="EDW2" s="13"/>
      <c r="EDX2" s="13"/>
      <c r="EDY2" s="13"/>
      <c r="EDZ2" s="13"/>
      <c r="EEA2" s="13"/>
      <c r="EEB2" s="13"/>
      <c r="EEC2" s="13"/>
      <c r="EED2" s="13"/>
      <c r="EEE2" s="13"/>
      <c r="EEF2" s="13"/>
      <c r="EEG2" s="13"/>
      <c r="EEH2" s="13"/>
      <c r="EEI2" s="13"/>
      <c r="EEJ2" s="13"/>
      <c r="EEK2" s="13"/>
      <c r="EEL2" s="13"/>
      <c r="EEM2" s="13"/>
      <c r="EEN2" s="13"/>
      <c r="EEO2" s="13"/>
      <c r="EEP2" s="13"/>
      <c r="EEQ2" s="13"/>
      <c r="EER2" s="13"/>
      <c r="EES2" s="13"/>
      <c r="EET2" s="13"/>
      <c r="EEU2" s="13"/>
      <c r="EEV2" s="13"/>
      <c r="EEW2" s="13"/>
      <c r="EEX2" s="13"/>
      <c r="EEY2" s="13"/>
      <c r="EEZ2" s="13"/>
      <c r="EFA2" s="13"/>
      <c r="EFB2" s="13"/>
      <c r="EFC2" s="13"/>
      <c r="EFD2" s="13"/>
      <c r="EFE2" s="13"/>
      <c r="EFF2" s="13"/>
      <c r="EFG2" s="13"/>
      <c r="EFH2" s="13"/>
      <c r="EFI2" s="13"/>
      <c r="EFJ2" s="13"/>
      <c r="EFK2" s="13"/>
      <c r="EFL2" s="13"/>
      <c r="EFM2" s="13"/>
      <c r="EFN2" s="13"/>
      <c r="EFO2" s="13"/>
      <c r="EFP2" s="13"/>
      <c r="EFQ2" s="13"/>
      <c r="EFR2" s="13"/>
      <c r="EFS2" s="13"/>
      <c r="EFT2" s="13"/>
      <c r="EFU2" s="13"/>
      <c r="EFV2" s="13"/>
      <c r="EFW2" s="13"/>
      <c r="EFX2" s="13"/>
      <c r="EFY2" s="13"/>
      <c r="EFZ2" s="13"/>
      <c r="EGA2" s="13"/>
      <c r="EGB2" s="13"/>
      <c r="EGC2" s="13"/>
      <c r="EGD2" s="13"/>
      <c r="EGE2" s="13"/>
      <c r="EGF2" s="13"/>
      <c r="EGG2" s="13"/>
      <c r="EGH2" s="13"/>
      <c r="EGI2" s="13"/>
      <c r="EGJ2" s="13"/>
      <c r="EGK2" s="13"/>
      <c r="EGL2" s="13"/>
      <c r="EGM2" s="13"/>
      <c r="EGN2" s="13"/>
      <c r="EGO2" s="13"/>
      <c r="EGP2" s="13"/>
      <c r="EGQ2" s="13"/>
      <c r="EGR2" s="13"/>
      <c r="EGS2" s="13"/>
      <c r="EGT2" s="13"/>
      <c r="EGU2" s="13"/>
      <c r="EGV2" s="13"/>
      <c r="EGW2" s="13"/>
      <c r="EGX2" s="13"/>
      <c r="EGY2" s="13"/>
      <c r="EGZ2" s="13"/>
      <c r="EHA2" s="13"/>
      <c r="EHB2" s="13"/>
      <c r="EHC2" s="13"/>
      <c r="EHD2" s="13"/>
      <c r="EHE2" s="13"/>
      <c r="EHF2" s="13"/>
      <c r="EHG2" s="13"/>
      <c r="EHH2" s="13"/>
      <c r="EHI2" s="13"/>
      <c r="EHJ2" s="13"/>
      <c r="EHK2" s="13"/>
      <c r="EHL2" s="13"/>
      <c r="EHM2" s="13"/>
      <c r="EHN2" s="13"/>
      <c r="EHO2" s="13"/>
      <c r="EHP2" s="13"/>
      <c r="EHQ2" s="13"/>
      <c r="EHR2" s="13"/>
      <c r="EHS2" s="13"/>
      <c r="EHT2" s="13"/>
      <c r="EHU2" s="13"/>
      <c r="EHV2" s="13"/>
      <c r="EHW2" s="13"/>
      <c r="EHX2" s="13"/>
      <c r="EHY2" s="13"/>
      <c r="EHZ2" s="13"/>
      <c r="EIA2" s="13"/>
      <c r="EIB2" s="13"/>
      <c r="EIC2" s="13"/>
      <c r="EID2" s="13"/>
      <c r="EIE2" s="13"/>
      <c r="EIF2" s="13"/>
      <c r="EIG2" s="13"/>
      <c r="EIH2" s="13"/>
      <c r="EII2" s="13"/>
      <c r="EIJ2" s="13"/>
      <c r="EIK2" s="13"/>
      <c r="EIL2" s="13"/>
      <c r="EIM2" s="13"/>
      <c r="EIN2" s="13"/>
      <c r="EIO2" s="13"/>
      <c r="EIP2" s="13"/>
      <c r="EIQ2" s="13"/>
      <c r="EIR2" s="13"/>
      <c r="EIS2" s="13"/>
      <c r="EIT2" s="13"/>
      <c r="EIU2" s="13"/>
      <c r="EIV2" s="13"/>
      <c r="EIW2" s="13"/>
      <c r="EIX2" s="13"/>
      <c r="EIY2" s="13"/>
      <c r="EIZ2" s="13"/>
      <c r="EJA2" s="13"/>
      <c r="EJB2" s="13"/>
      <c r="EJC2" s="13"/>
      <c r="EJD2" s="13"/>
      <c r="EJE2" s="13"/>
      <c r="EJF2" s="13"/>
      <c r="EJG2" s="13"/>
      <c r="EJH2" s="13"/>
      <c r="EJI2" s="13"/>
      <c r="EJJ2" s="13"/>
      <c r="EJK2" s="13"/>
      <c r="EJL2" s="13"/>
      <c r="EJM2" s="13"/>
      <c r="EJN2" s="13"/>
      <c r="EJO2" s="13"/>
      <c r="EJP2" s="13"/>
      <c r="EJQ2" s="13"/>
      <c r="EJR2" s="13"/>
      <c r="EJS2" s="13"/>
      <c r="EJT2" s="13"/>
      <c r="EJU2" s="13"/>
      <c r="EJV2" s="13"/>
      <c r="EJW2" s="13"/>
      <c r="EJX2" s="13"/>
      <c r="EJY2" s="13"/>
      <c r="EJZ2" s="13"/>
      <c r="EKA2" s="13"/>
      <c r="EKB2" s="13"/>
      <c r="EKC2" s="13"/>
      <c r="EKD2" s="13"/>
      <c r="EKE2" s="13"/>
      <c r="EKF2" s="13"/>
      <c r="EKG2" s="13"/>
      <c r="EKH2" s="13"/>
      <c r="EKI2" s="13"/>
      <c r="EKJ2" s="13"/>
      <c r="EKK2" s="13"/>
      <c r="EKL2" s="13"/>
      <c r="EKM2" s="13"/>
      <c r="EKN2" s="13"/>
      <c r="EKO2" s="13"/>
      <c r="EKP2" s="13"/>
      <c r="EKQ2" s="13"/>
      <c r="EKR2" s="13"/>
      <c r="EKS2" s="13"/>
      <c r="EKT2" s="13"/>
      <c r="EKU2" s="13"/>
      <c r="EKV2" s="13"/>
      <c r="EKW2" s="13"/>
      <c r="EKX2" s="13"/>
      <c r="EKY2" s="13"/>
      <c r="EKZ2" s="13"/>
      <c r="ELA2" s="13"/>
      <c r="ELB2" s="13"/>
      <c r="ELC2" s="13"/>
      <c r="ELD2" s="13"/>
      <c r="ELE2" s="13"/>
      <c r="ELF2" s="13"/>
      <c r="ELG2" s="13"/>
      <c r="ELH2" s="13"/>
      <c r="ELI2" s="13"/>
      <c r="ELJ2" s="13"/>
      <c r="ELK2" s="13"/>
      <c r="ELL2" s="13"/>
      <c r="ELM2" s="13"/>
      <c r="ELN2" s="13"/>
      <c r="ELO2" s="13"/>
      <c r="ELP2" s="13"/>
      <c r="ELQ2" s="13"/>
      <c r="ELR2" s="13"/>
      <c r="ELS2" s="13"/>
      <c r="ELT2" s="13"/>
      <c r="ELU2" s="13"/>
      <c r="ELV2" s="13"/>
      <c r="ELW2" s="13"/>
      <c r="ELX2" s="13"/>
      <c r="ELY2" s="13"/>
      <c r="ELZ2" s="13"/>
      <c r="EMA2" s="13"/>
      <c r="EMB2" s="13"/>
      <c r="EMC2" s="13"/>
      <c r="EMD2" s="13"/>
      <c r="EME2" s="13"/>
      <c r="EMF2" s="13"/>
      <c r="EMG2" s="13"/>
      <c r="EMH2" s="13"/>
      <c r="EMI2" s="13"/>
      <c r="EMJ2" s="13"/>
      <c r="EMK2" s="13"/>
      <c r="EML2" s="13"/>
      <c r="EMM2" s="13"/>
      <c r="EMN2" s="13"/>
      <c r="EMO2" s="13"/>
      <c r="EMP2" s="13"/>
      <c r="EMQ2" s="13"/>
      <c r="EMR2" s="13"/>
      <c r="EMS2" s="13"/>
      <c r="EMT2" s="13"/>
      <c r="EMU2" s="13"/>
      <c r="EMV2" s="13"/>
      <c r="EMW2" s="13"/>
      <c r="EMX2" s="13"/>
      <c r="EMY2" s="13"/>
      <c r="EMZ2" s="13"/>
      <c r="ENA2" s="13"/>
      <c r="ENB2" s="13"/>
      <c r="ENC2" s="13"/>
      <c r="END2" s="13"/>
      <c r="ENE2" s="13"/>
      <c r="ENF2" s="13"/>
      <c r="ENG2" s="13"/>
      <c r="ENH2" s="13"/>
      <c r="ENI2" s="13"/>
      <c r="ENJ2" s="13"/>
      <c r="ENK2" s="13"/>
      <c r="ENL2" s="13"/>
      <c r="ENM2" s="13"/>
      <c r="ENN2" s="13"/>
      <c r="ENO2" s="13"/>
      <c r="ENP2" s="13"/>
      <c r="ENQ2" s="13"/>
      <c r="ENR2" s="13"/>
      <c r="ENS2" s="13"/>
      <c r="ENT2" s="13"/>
      <c r="ENU2" s="13"/>
      <c r="ENV2" s="13"/>
      <c r="ENW2" s="13"/>
      <c r="ENX2" s="13"/>
      <c r="ENY2" s="13"/>
      <c r="ENZ2" s="13"/>
      <c r="EOA2" s="13"/>
      <c r="EOB2" s="13"/>
      <c r="EOC2" s="13"/>
      <c r="EOD2" s="13"/>
      <c r="EOE2" s="13"/>
      <c r="EOF2" s="13"/>
      <c r="EOG2" s="13"/>
      <c r="EOH2" s="13"/>
      <c r="EOI2" s="13"/>
      <c r="EOJ2" s="13"/>
      <c r="EOK2" s="13"/>
      <c r="EOL2" s="13"/>
      <c r="EOM2" s="13"/>
      <c r="EON2" s="13"/>
      <c r="EOO2" s="13"/>
      <c r="EOP2" s="13"/>
      <c r="EOQ2" s="13"/>
      <c r="EOR2" s="13"/>
      <c r="EOS2" s="13"/>
      <c r="EOT2" s="13"/>
      <c r="EOU2" s="13"/>
      <c r="EOV2" s="13"/>
      <c r="EOW2" s="13"/>
      <c r="EOX2" s="13"/>
      <c r="EOY2" s="13"/>
      <c r="EOZ2" s="13"/>
      <c r="EPA2" s="13"/>
      <c r="EPB2" s="13"/>
      <c r="EPC2" s="13"/>
      <c r="EPD2" s="13"/>
      <c r="EPE2" s="13"/>
      <c r="EPF2" s="13"/>
      <c r="EPG2" s="13"/>
      <c r="EPH2" s="13"/>
      <c r="EPI2" s="13"/>
      <c r="EPJ2" s="13"/>
      <c r="EPK2" s="13"/>
      <c r="EPL2" s="13"/>
      <c r="EPM2" s="13"/>
      <c r="EPN2" s="13"/>
      <c r="EPO2" s="13"/>
      <c r="EPP2" s="13"/>
      <c r="EPQ2" s="13"/>
      <c r="EPR2" s="13"/>
      <c r="EPS2" s="13"/>
      <c r="EPT2" s="13"/>
      <c r="EPU2" s="13"/>
      <c r="EPV2" s="13"/>
      <c r="EPW2" s="13"/>
      <c r="EPX2" s="13"/>
      <c r="EPY2" s="13"/>
      <c r="EPZ2" s="13"/>
      <c r="EQA2" s="13"/>
      <c r="EQB2" s="13"/>
      <c r="EQC2" s="13"/>
      <c r="EQD2" s="13"/>
      <c r="EQE2" s="13"/>
      <c r="EQF2" s="13"/>
      <c r="EQG2" s="13"/>
      <c r="EQH2" s="13"/>
      <c r="EQI2" s="13"/>
      <c r="EQJ2" s="13"/>
      <c r="EQK2" s="13"/>
      <c r="EQL2" s="13"/>
      <c r="EQM2" s="13"/>
      <c r="EQN2" s="13"/>
      <c r="EQO2" s="13"/>
      <c r="EQP2" s="13"/>
      <c r="EQQ2" s="13"/>
      <c r="EQR2" s="13"/>
      <c r="EQS2" s="13"/>
      <c r="EQT2" s="13"/>
      <c r="EQU2" s="13"/>
      <c r="EQV2" s="13"/>
      <c r="EQW2" s="13"/>
      <c r="EQX2" s="13"/>
      <c r="EQY2" s="13"/>
      <c r="EQZ2" s="13"/>
      <c r="ERA2" s="13"/>
      <c r="ERB2" s="13"/>
      <c r="ERC2" s="13"/>
      <c r="ERD2" s="13"/>
      <c r="ERE2" s="13"/>
      <c r="ERF2" s="13"/>
      <c r="ERG2" s="13"/>
      <c r="ERH2" s="13"/>
      <c r="ERI2" s="13"/>
      <c r="ERJ2" s="13"/>
      <c r="ERK2" s="13"/>
      <c r="ERL2" s="13"/>
      <c r="ERM2" s="13"/>
      <c r="ERN2" s="13"/>
      <c r="ERO2" s="13"/>
      <c r="ERP2" s="13"/>
      <c r="ERQ2" s="13"/>
      <c r="ERR2" s="13"/>
      <c r="ERS2" s="13"/>
      <c r="ERT2" s="13"/>
      <c r="ERU2" s="13"/>
      <c r="ERV2" s="13"/>
      <c r="ERW2" s="13"/>
      <c r="ERX2" s="13"/>
      <c r="ERY2" s="13"/>
      <c r="ERZ2" s="13"/>
      <c r="ESA2" s="13"/>
      <c r="ESB2" s="13"/>
      <c r="ESC2" s="13"/>
      <c r="ESD2" s="13"/>
      <c r="ESE2" s="13"/>
      <c r="ESF2" s="13"/>
      <c r="ESG2" s="13"/>
      <c r="ESH2" s="13"/>
      <c r="ESI2" s="13"/>
      <c r="ESJ2" s="13"/>
      <c r="ESK2" s="13"/>
      <c r="ESL2" s="13"/>
      <c r="ESM2" s="13"/>
      <c r="ESN2" s="13"/>
      <c r="ESO2" s="13"/>
      <c r="ESP2" s="13"/>
      <c r="ESQ2" s="13"/>
      <c r="ESR2" s="13"/>
      <c r="ESS2" s="13"/>
      <c r="EST2" s="13"/>
      <c r="ESU2" s="13"/>
      <c r="ESV2" s="13"/>
      <c r="ESW2" s="13"/>
      <c r="ESX2" s="13"/>
      <c r="ESY2" s="13"/>
      <c r="ESZ2" s="13"/>
      <c r="ETA2" s="13"/>
      <c r="ETB2" s="13"/>
      <c r="ETC2" s="13"/>
      <c r="ETD2" s="13"/>
      <c r="ETE2" s="13"/>
      <c r="ETF2" s="13"/>
      <c r="ETG2" s="13"/>
      <c r="ETH2" s="13"/>
      <c r="ETI2" s="13"/>
      <c r="ETJ2" s="13"/>
      <c r="ETK2" s="13"/>
      <c r="ETL2" s="13"/>
      <c r="ETM2" s="13"/>
      <c r="ETN2" s="13"/>
      <c r="ETO2" s="13"/>
      <c r="ETP2" s="13"/>
      <c r="ETQ2" s="13"/>
      <c r="ETR2" s="13"/>
      <c r="ETS2" s="13"/>
      <c r="ETT2" s="13"/>
      <c r="ETU2" s="13"/>
      <c r="ETV2" s="13"/>
      <c r="ETW2" s="13"/>
      <c r="ETX2" s="13"/>
      <c r="ETY2" s="13"/>
      <c r="ETZ2" s="13"/>
      <c r="EUA2" s="13"/>
      <c r="EUB2" s="13"/>
      <c r="EUC2" s="13"/>
      <c r="EUD2" s="13"/>
      <c r="EUE2" s="13"/>
      <c r="EUF2" s="13"/>
      <c r="EUG2" s="13"/>
      <c r="EUH2" s="13"/>
      <c r="EUI2" s="13"/>
      <c r="EUJ2" s="13"/>
      <c r="EUK2" s="13"/>
      <c r="EUL2" s="13"/>
      <c r="EUM2" s="13"/>
      <c r="EUN2" s="13"/>
      <c r="EUO2" s="13"/>
      <c r="EUP2" s="13"/>
      <c r="EUQ2" s="13"/>
      <c r="EUR2" s="13"/>
      <c r="EUS2" s="13"/>
      <c r="EUT2" s="13"/>
      <c r="EUU2" s="13"/>
      <c r="EUV2" s="13"/>
      <c r="EUW2" s="13"/>
      <c r="EUX2" s="13"/>
      <c r="EUY2" s="13"/>
      <c r="EUZ2" s="13"/>
      <c r="EVA2" s="13"/>
      <c r="EVB2" s="13"/>
      <c r="EVC2" s="13"/>
      <c r="EVD2" s="13"/>
      <c r="EVE2" s="13"/>
      <c r="EVF2" s="13"/>
      <c r="EVG2" s="13"/>
      <c r="EVH2" s="13"/>
      <c r="EVI2" s="13"/>
      <c r="EVJ2" s="13"/>
      <c r="EVK2" s="13"/>
      <c r="EVL2" s="13"/>
      <c r="EVM2" s="13"/>
      <c r="EVN2" s="13"/>
      <c r="EVO2" s="13"/>
      <c r="EVP2" s="13"/>
      <c r="EVQ2" s="13"/>
      <c r="EVR2" s="13"/>
      <c r="EVS2" s="13"/>
      <c r="EVT2" s="13"/>
      <c r="EVU2" s="13"/>
      <c r="EVV2" s="13"/>
      <c r="EVW2" s="13"/>
      <c r="EVX2" s="13"/>
      <c r="EVY2" s="13"/>
      <c r="EVZ2" s="13"/>
      <c r="EWA2" s="13"/>
      <c r="EWB2" s="13"/>
      <c r="EWC2" s="13"/>
      <c r="EWD2" s="13"/>
      <c r="EWE2" s="13"/>
      <c r="EWF2" s="13"/>
      <c r="EWG2" s="13"/>
      <c r="EWH2" s="13"/>
      <c r="EWI2" s="13"/>
      <c r="EWJ2" s="13"/>
      <c r="EWK2" s="13"/>
      <c r="EWL2" s="13"/>
      <c r="EWM2" s="13"/>
      <c r="EWN2" s="13"/>
      <c r="EWO2" s="13"/>
      <c r="EWP2" s="13"/>
      <c r="EWQ2" s="13"/>
      <c r="EWR2" s="13"/>
      <c r="EWS2" s="13"/>
      <c r="EWT2" s="13"/>
      <c r="EWU2" s="13"/>
      <c r="EWV2" s="13"/>
      <c r="EWW2" s="13"/>
      <c r="EWX2" s="13"/>
      <c r="EWY2" s="13"/>
      <c r="EWZ2" s="13"/>
      <c r="EXA2" s="13"/>
      <c r="EXB2" s="13"/>
      <c r="EXC2" s="13"/>
      <c r="EXD2" s="13"/>
      <c r="EXE2" s="13"/>
      <c r="EXF2" s="13"/>
      <c r="EXG2" s="13"/>
      <c r="EXH2" s="13"/>
      <c r="EXI2" s="13"/>
      <c r="EXJ2" s="13"/>
      <c r="EXK2" s="13"/>
      <c r="EXL2" s="13"/>
      <c r="EXM2" s="13"/>
      <c r="EXN2" s="13"/>
      <c r="EXO2" s="13"/>
      <c r="EXP2" s="13"/>
      <c r="EXQ2" s="13"/>
      <c r="EXR2" s="13"/>
      <c r="EXS2" s="13"/>
      <c r="EXT2" s="13"/>
      <c r="EXU2" s="13"/>
      <c r="EXV2" s="13"/>
      <c r="EXW2" s="13"/>
      <c r="EXX2" s="13"/>
      <c r="EXY2" s="13"/>
      <c r="EXZ2" s="13"/>
      <c r="EYA2" s="13"/>
      <c r="EYB2" s="13"/>
      <c r="EYC2" s="13"/>
      <c r="EYD2" s="13"/>
      <c r="EYE2" s="13"/>
      <c r="EYF2" s="13"/>
      <c r="EYG2" s="13"/>
      <c r="EYH2" s="13"/>
      <c r="EYI2" s="13"/>
      <c r="EYJ2" s="13"/>
      <c r="EYK2" s="13"/>
      <c r="EYL2" s="13"/>
      <c r="EYM2" s="13"/>
      <c r="EYN2" s="13"/>
      <c r="EYO2" s="13"/>
      <c r="EYP2" s="13"/>
      <c r="EYQ2" s="13"/>
      <c r="EYR2" s="13"/>
      <c r="EYS2" s="13"/>
      <c r="EYT2" s="13"/>
      <c r="EYU2" s="13"/>
      <c r="EYV2" s="13"/>
      <c r="EYW2" s="13"/>
      <c r="EYX2" s="13"/>
      <c r="EYY2" s="13"/>
      <c r="EYZ2" s="13"/>
      <c r="EZA2" s="13"/>
      <c r="EZB2" s="13"/>
      <c r="EZC2" s="13"/>
      <c r="EZD2" s="13"/>
      <c r="EZE2" s="13"/>
      <c r="EZF2" s="13"/>
      <c r="EZG2" s="13"/>
      <c r="EZH2" s="13"/>
      <c r="EZI2" s="13"/>
      <c r="EZJ2" s="13"/>
      <c r="EZK2" s="13"/>
      <c r="EZL2" s="13"/>
      <c r="EZM2" s="13"/>
      <c r="EZN2" s="13"/>
      <c r="EZO2" s="13"/>
      <c r="EZP2" s="13"/>
      <c r="EZQ2" s="13"/>
      <c r="EZR2" s="13"/>
      <c r="EZS2" s="13"/>
      <c r="EZT2" s="13"/>
      <c r="EZU2" s="13"/>
      <c r="EZV2" s="13"/>
      <c r="EZW2" s="13"/>
      <c r="EZX2" s="13"/>
      <c r="EZY2" s="13"/>
      <c r="EZZ2" s="13"/>
      <c r="FAA2" s="13"/>
      <c r="FAB2" s="13"/>
      <c r="FAC2" s="13"/>
      <c r="FAD2" s="13"/>
      <c r="FAE2" s="13"/>
      <c r="FAF2" s="13"/>
      <c r="FAG2" s="13"/>
      <c r="FAH2" s="13"/>
      <c r="FAI2" s="13"/>
      <c r="FAJ2" s="13"/>
      <c r="FAK2" s="13"/>
      <c r="FAL2" s="13"/>
      <c r="FAM2" s="13"/>
      <c r="FAN2" s="13"/>
      <c r="FAO2" s="13"/>
      <c r="FAP2" s="13"/>
      <c r="FAQ2" s="13"/>
      <c r="FAR2" s="13"/>
      <c r="FAS2" s="13"/>
      <c r="FAT2" s="13"/>
      <c r="FAU2" s="13"/>
      <c r="FAV2" s="13"/>
      <c r="FAW2" s="13"/>
      <c r="FAX2" s="13"/>
      <c r="FAY2" s="13"/>
      <c r="FAZ2" s="13"/>
      <c r="FBA2" s="13"/>
      <c r="FBB2" s="13"/>
      <c r="FBC2" s="13"/>
      <c r="FBD2" s="13"/>
      <c r="FBE2" s="13"/>
      <c r="FBF2" s="13"/>
      <c r="FBG2" s="13"/>
      <c r="FBH2" s="13"/>
      <c r="FBI2" s="13"/>
      <c r="FBJ2" s="13"/>
      <c r="FBK2" s="13"/>
      <c r="FBL2" s="13"/>
      <c r="FBM2" s="13"/>
      <c r="FBN2" s="13"/>
      <c r="FBO2" s="13"/>
      <c r="FBP2" s="13"/>
      <c r="FBQ2" s="13"/>
      <c r="FBR2" s="13"/>
      <c r="FBS2" s="13"/>
      <c r="FBT2" s="13"/>
      <c r="FBU2" s="13"/>
      <c r="FBV2" s="13"/>
      <c r="FBW2" s="13"/>
      <c r="FBX2" s="13"/>
      <c r="FBY2" s="13"/>
      <c r="FBZ2" s="13"/>
      <c r="FCA2" s="13"/>
      <c r="FCB2" s="13"/>
      <c r="FCC2" s="13"/>
      <c r="FCD2" s="13"/>
      <c r="FCE2" s="13"/>
      <c r="FCF2" s="13"/>
      <c r="FCG2" s="13"/>
      <c r="FCH2" s="13"/>
      <c r="FCI2" s="13"/>
      <c r="FCJ2" s="13"/>
      <c r="FCK2" s="13"/>
      <c r="FCL2" s="13"/>
      <c r="FCM2" s="13"/>
      <c r="FCN2" s="13"/>
      <c r="FCO2" s="13"/>
      <c r="FCP2" s="13"/>
      <c r="FCQ2" s="13"/>
      <c r="FCR2" s="13"/>
      <c r="FCS2" s="13"/>
      <c r="FCT2" s="13"/>
      <c r="FCU2" s="13"/>
      <c r="FCV2" s="13"/>
      <c r="FCW2" s="13"/>
      <c r="FCX2" s="13"/>
      <c r="FCY2" s="13"/>
      <c r="FCZ2" s="13"/>
      <c r="FDA2" s="13"/>
      <c r="FDB2" s="13"/>
      <c r="FDC2" s="13"/>
      <c r="FDD2" s="13"/>
      <c r="FDE2" s="13"/>
      <c r="FDF2" s="13"/>
      <c r="FDG2" s="13"/>
      <c r="FDH2" s="13"/>
      <c r="FDI2" s="13"/>
      <c r="FDJ2" s="13"/>
      <c r="FDK2" s="13"/>
      <c r="FDL2" s="13"/>
      <c r="FDM2" s="13"/>
      <c r="FDN2" s="13"/>
      <c r="FDO2" s="13"/>
      <c r="FDP2" s="13"/>
      <c r="FDQ2" s="13"/>
      <c r="FDR2" s="13"/>
      <c r="FDS2" s="13"/>
      <c r="FDT2" s="13"/>
      <c r="FDU2" s="13"/>
      <c r="FDV2" s="13"/>
      <c r="FDW2" s="13"/>
      <c r="FDX2" s="13"/>
      <c r="FDY2" s="13"/>
      <c r="FDZ2" s="13"/>
      <c r="FEA2" s="13"/>
      <c r="FEB2" s="13"/>
      <c r="FEC2" s="13"/>
      <c r="FED2" s="13"/>
      <c r="FEE2" s="13"/>
      <c r="FEF2" s="13"/>
      <c r="FEG2" s="13"/>
      <c r="FEH2" s="13"/>
      <c r="FEI2" s="13"/>
      <c r="FEJ2" s="13"/>
      <c r="FEK2" s="13"/>
      <c r="FEL2" s="13"/>
      <c r="FEM2" s="13"/>
      <c r="FEN2" s="13"/>
      <c r="FEO2" s="13"/>
      <c r="FEP2" s="13"/>
      <c r="FEQ2" s="13"/>
      <c r="FER2" s="13"/>
      <c r="FES2" s="13"/>
      <c r="FET2" s="13"/>
      <c r="FEU2" s="13"/>
      <c r="FEV2" s="13"/>
      <c r="FEW2" s="13"/>
      <c r="FEX2" s="13"/>
      <c r="FEY2" s="13"/>
      <c r="FEZ2" s="13"/>
      <c r="FFA2" s="13"/>
      <c r="FFB2" s="13"/>
      <c r="FFC2" s="13"/>
      <c r="FFD2" s="13"/>
      <c r="FFE2" s="13"/>
      <c r="FFF2" s="13"/>
      <c r="FFG2" s="13"/>
      <c r="FFH2" s="13"/>
      <c r="FFI2" s="13"/>
      <c r="FFJ2" s="13"/>
      <c r="FFK2" s="13"/>
      <c r="FFL2" s="13"/>
      <c r="FFM2" s="13"/>
      <c r="FFN2" s="13"/>
      <c r="FFO2" s="13"/>
      <c r="FFP2" s="13"/>
      <c r="FFQ2" s="13"/>
      <c r="FFR2" s="13"/>
      <c r="FFS2" s="13"/>
      <c r="FFT2" s="13"/>
      <c r="FFU2" s="13"/>
      <c r="FFV2" s="13"/>
      <c r="FFW2" s="13"/>
      <c r="FFX2" s="13"/>
      <c r="FFY2" s="13"/>
      <c r="FFZ2" s="13"/>
      <c r="FGA2" s="13"/>
      <c r="FGB2" s="13"/>
      <c r="FGC2" s="13"/>
      <c r="FGD2" s="13"/>
      <c r="FGE2" s="13"/>
      <c r="FGF2" s="13"/>
      <c r="FGG2" s="13"/>
      <c r="FGH2" s="13"/>
      <c r="FGI2" s="13"/>
      <c r="FGJ2" s="13"/>
      <c r="FGK2" s="13"/>
      <c r="FGL2" s="13"/>
      <c r="FGM2" s="13"/>
      <c r="FGN2" s="13"/>
      <c r="FGO2" s="13"/>
      <c r="FGP2" s="13"/>
      <c r="FGQ2" s="13"/>
      <c r="FGR2" s="13"/>
      <c r="FGS2" s="13"/>
      <c r="FGT2" s="13"/>
      <c r="FGU2" s="13"/>
      <c r="FGV2" s="13"/>
      <c r="FGW2" s="13"/>
      <c r="FGX2" s="13"/>
      <c r="FGY2" s="13"/>
      <c r="FGZ2" s="13"/>
      <c r="FHA2" s="13"/>
      <c r="FHB2" s="13"/>
      <c r="FHC2" s="13"/>
      <c r="FHD2" s="13"/>
      <c r="FHE2" s="13"/>
      <c r="FHF2" s="13"/>
      <c r="FHG2" s="13"/>
      <c r="FHH2" s="13"/>
      <c r="FHI2" s="13"/>
      <c r="FHJ2" s="13"/>
      <c r="FHK2" s="13"/>
      <c r="FHL2" s="13"/>
      <c r="FHM2" s="13"/>
      <c r="FHN2" s="13"/>
      <c r="FHO2" s="13"/>
      <c r="FHP2" s="13"/>
      <c r="FHQ2" s="13"/>
      <c r="FHR2" s="13"/>
      <c r="FHS2" s="13"/>
      <c r="FHT2" s="13"/>
      <c r="FHU2" s="13"/>
      <c r="FHV2" s="13"/>
      <c r="FHW2" s="13"/>
      <c r="FHX2" s="13"/>
      <c r="FHY2" s="13"/>
      <c r="FHZ2" s="13"/>
      <c r="FIA2" s="13"/>
      <c r="FIB2" s="13"/>
      <c r="FIC2" s="13"/>
      <c r="FID2" s="13"/>
      <c r="FIE2" s="13"/>
      <c r="FIF2" s="13"/>
      <c r="FIG2" s="13"/>
      <c r="FIH2" s="13"/>
      <c r="FII2" s="13"/>
      <c r="FIJ2" s="13"/>
      <c r="FIK2" s="13"/>
      <c r="FIL2" s="13"/>
      <c r="FIM2" s="13"/>
      <c r="FIN2" s="13"/>
      <c r="FIO2" s="13"/>
      <c r="FIP2" s="13"/>
      <c r="FIQ2" s="13"/>
      <c r="FIR2" s="13"/>
      <c r="FIS2" s="13"/>
      <c r="FIT2" s="13"/>
      <c r="FIU2" s="13"/>
      <c r="FIV2" s="13"/>
      <c r="FIW2" s="13"/>
      <c r="FIX2" s="13"/>
      <c r="FIY2" s="13"/>
      <c r="FIZ2" s="13"/>
      <c r="FJA2" s="13"/>
      <c r="FJB2" s="13"/>
      <c r="FJC2" s="13"/>
      <c r="FJD2" s="13"/>
      <c r="FJE2" s="13"/>
      <c r="FJF2" s="13"/>
      <c r="FJG2" s="13"/>
      <c r="FJH2" s="13"/>
      <c r="FJI2" s="13"/>
      <c r="FJJ2" s="13"/>
      <c r="FJK2" s="13"/>
      <c r="FJL2" s="13"/>
      <c r="FJM2" s="13"/>
      <c r="FJN2" s="13"/>
      <c r="FJO2" s="13"/>
      <c r="FJP2" s="13"/>
      <c r="FJQ2" s="13"/>
      <c r="FJR2" s="13"/>
      <c r="FJS2" s="13"/>
      <c r="FJT2" s="13"/>
      <c r="FJU2" s="13"/>
      <c r="FJV2" s="13"/>
      <c r="FJW2" s="13"/>
      <c r="FJX2" s="13"/>
      <c r="FJY2" s="13"/>
      <c r="FJZ2" s="13"/>
      <c r="FKA2" s="13"/>
      <c r="FKB2" s="13"/>
      <c r="FKC2" s="13"/>
      <c r="FKD2" s="13"/>
      <c r="FKE2" s="13"/>
      <c r="FKF2" s="13"/>
      <c r="FKG2" s="13"/>
      <c r="FKH2" s="13"/>
      <c r="FKI2" s="13"/>
      <c r="FKJ2" s="13"/>
      <c r="FKK2" s="13"/>
      <c r="FKL2" s="13"/>
      <c r="FKM2" s="13"/>
      <c r="FKN2" s="13"/>
      <c r="FKO2" s="13"/>
      <c r="FKP2" s="13"/>
      <c r="FKQ2" s="13"/>
      <c r="FKR2" s="13"/>
      <c r="FKS2" s="13"/>
      <c r="FKT2" s="13"/>
      <c r="FKU2" s="13"/>
      <c r="FKV2" s="13"/>
      <c r="FKW2" s="13"/>
      <c r="FKX2" s="13"/>
      <c r="FKY2" s="13"/>
      <c r="FKZ2" s="13"/>
      <c r="FLA2" s="13"/>
      <c r="FLB2" s="13"/>
      <c r="FLC2" s="13"/>
      <c r="FLD2" s="13"/>
      <c r="FLE2" s="13"/>
      <c r="FLF2" s="13"/>
      <c r="FLG2" s="13"/>
      <c r="FLH2" s="13"/>
      <c r="FLI2" s="13"/>
      <c r="FLJ2" s="13"/>
      <c r="FLK2" s="13"/>
      <c r="FLL2" s="13"/>
      <c r="FLM2" s="13"/>
      <c r="FLN2" s="13"/>
      <c r="FLO2" s="13"/>
      <c r="FLP2" s="13"/>
      <c r="FLQ2" s="13"/>
      <c r="FLR2" s="13"/>
      <c r="FLS2" s="13"/>
      <c r="FLT2" s="13"/>
      <c r="FLU2" s="13"/>
      <c r="FLV2" s="13"/>
      <c r="FLW2" s="13"/>
      <c r="FLX2" s="13"/>
      <c r="FLY2" s="13"/>
      <c r="FLZ2" s="13"/>
      <c r="FMA2" s="13"/>
      <c r="FMB2" s="13"/>
      <c r="FMC2" s="13"/>
      <c r="FMD2" s="13"/>
      <c r="FME2" s="13"/>
      <c r="FMF2" s="13"/>
      <c r="FMG2" s="13"/>
      <c r="FMH2" s="13"/>
      <c r="FMI2" s="13"/>
      <c r="FMJ2" s="13"/>
      <c r="FMK2" s="13"/>
      <c r="FML2" s="13"/>
      <c r="FMM2" s="13"/>
      <c r="FMN2" s="13"/>
      <c r="FMO2" s="13"/>
      <c r="FMP2" s="13"/>
      <c r="FMQ2" s="13"/>
      <c r="FMR2" s="13"/>
      <c r="FMS2" s="13"/>
      <c r="FMT2" s="13"/>
      <c r="FMU2" s="13"/>
      <c r="FMV2" s="13"/>
      <c r="FMW2" s="13"/>
      <c r="FMX2" s="13"/>
      <c r="FMY2" s="13"/>
      <c r="FMZ2" s="13"/>
      <c r="FNA2" s="13"/>
      <c r="FNB2" s="13"/>
      <c r="FNC2" s="13"/>
      <c r="FND2" s="13"/>
      <c r="FNE2" s="13"/>
      <c r="FNF2" s="13"/>
      <c r="FNG2" s="13"/>
      <c r="FNH2" s="13"/>
      <c r="FNI2" s="13"/>
      <c r="FNJ2" s="13"/>
      <c r="FNK2" s="13"/>
      <c r="FNL2" s="13"/>
      <c r="FNM2" s="13"/>
      <c r="FNN2" s="13"/>
      <c r="FNO2" s="13"/>
      <c r="FNP2" s="13"/>
      <c r="FNQ2" s="13"/>
      <c r="FNR2" s="13"/>
      <c r="FNS2" s="13"/>
      <c r="FNT2" s="13"/>
      <c r="FNU2" s="13"/>
      <c r="FNV2" s="13"/>
      <c r="FNW2" s="13"/>
      <c r="FNX2" s="13"/>
      <c r="FNY2" s="13"/>
      <c r="FNZ2" s="13"/>
      <c r="FOA2" s="13"/>
      <c r="FOB2" s="13"/>
      <c r="FOC2" s="13"/>
      <c r="FOD2" s="13"/>
      <c r="FOE2" s="13"/>
      <c r="FOF2" s="13"/>
      <c r="FOG2" s="13"/>
      <c r="FOH2" s="13"/>
      <c r="FOI2" s="13"/>
      <c r="FOJ2" s="13"/>
      <c r="FOK2" s="13"/>
      <c r="FOL2" s="13"/>
      <c r="FOM2" s="13"/>
      <c r="FON2" s="13"/>
      <c r="FOO2" s="13"/>
      <c r="FOP2" s="13"/>
      <c r="FOQ2" s="13"/>
      <c r="FOR2" s="13"/>
      <c r="FOS2" s="13"/>
      <c r="FOT2" s="13"/>
      <c r="FOU2" s="13"/>
      <c r="FOV2" s="13"/>
      <c r="FOW2" s="13"/>
      <c r="FOX2" s="13"/>
      <c r="FOY2" s="13"/>
      <c r="FOZ2" s="13"/>
      <c r="FPA2" s="13"/>
      <c r="FPB2" s="13"/>
      <c r="FPC2" s="13"/>
      <c r="FPD2" s="13"/>
      <c r="FPE2" s="13"/>
      <c r="FPF2" s="13"/>
      <c r="FPG2" s="13"/>
      <c r="FPH2" s="13"/>
      <c r="FPI2" s="13"/>
      <c r="FPJ2" s="13"/>
      <c r="FPK2" s="13"/>
      <c r="FPL2" s="13"/>
      <c r="FPM2" s="13"/>
      <c r="FPN2" s="13"/>
      <c r="FPO2" s="13"/>
      <c r="FPP2" s="13"/>
      <c r="FPQ2" s="13"/>
      <c r="FPR2" s="13"/>
      <c r="FPS2" s="13"/>
      <c r="FPT2" s="13"/>
      <c r="FPU2" s="13"/>
      <c r="FPV2" s="13"/>
      <c r="FPW2" s="13"/>
      <c r="FPX2" s="13"/>
      <c r="FPY2" s="13"/>
      <c r="FPZ2" s="13"/>
      <c r="FQA2" s="13"/>
      <c r="FQB2" s="13"/>
      <c r="FQC2" s="13"/>
      <c r="FQD2" s="13"/>
      <c r="FQE2" s="13"/>
      <c r="FQF2" s="13"/>
      <c r="FQG2" s="13"/>
      <c r="FQH2" s="13"/>
      <c r="FQI2" s="13"/>
      <c r="FQJ2" s="13"/>
      <c r="FQK2" s="13"/>
      <c r="FQL2" s="13"/>
      <c r="FQM2" s="13"/>
      <c r="FQN2" s="13"/>
      <c r="FQO2" s="13"/>
      <c r="FQP2" s="13"/>
      <c r="FQQ2" s="13"/>
      <c r="FQR2" s="13"/>
      <c r="FQS2" s="13"/>
      <c r="FQT2" s="13"/>
      <c r="FQU2" s="13"/>
      <c r="FQV2" s="13"/>
      <c r="FQW2" s="13"/>
      <c r="FQX2" s="13"/>
      <c r="FQY2" s="13"/>
      <c r="FQZ2" s="13"/>
      <c r="FRA2" s="13"/>
      <c r="FRB2" s="13"/>
      <c r="FRC2" s="13"/>
      <c r="FRD2" s="13"/>
      <c r="FRE2" s="13"/>
      <c r="FRF2" s="13"/>
      <c r="FRG2" s="13"/>
      <c r="FRH2" s="13"/>
      <c r="FRI2" s="13"/>
      <c r="FRJ2" s="13"/>
      <c r="FRK2" s="13"/>
      <c r="FRL2" s="13"/>
      <c r="FRM2" s="13"/>
      <c r="FRN2" s="13"/>
      <c r="FRO2" s="13"/>
      <c r="FRP2" s="13"/>
      <c r="FRQ2" s="13"/>
      <c r="FRR2" s="13"/>
      <c r="FRS2" s="13"/>
      <c r="FRT2" s="13"/>
      <c r="FRU2" s="13"/>
      <c r="FRV2" s="13"/>
      <c r="FRW2" s="13"/>
      <c r="FRX2" s="13"/>
      <c r="FRY2" s="13"/>
      <c r="FRZ2" s="13"/>
      <c r="FSA2" s="13"/>
      <c r="FSB2" s="13"/>
      <c r="FSC2" s="13"/>
      <c r="FSD2" s="13"/>
      <c r="FSE2" s="13"/>
      <c r="FSF2" s="13"/>
      <c r="FSG2" s="13"/>
      <c r="FSH2" s="13"/>
      <c r="FSI2" s="13"/>
      <c r="FSJ2" s="13"/>
      <c r="FSK2" s="13"/>
      <c r="FSL2" s="13"/>
      <c r="FSM2" s="13"/>
      <c r="FSN2" s="13"/>
      <c r="FSO2" s="13"/>
      <c r="FSP2" s="13"/>
      <c r="FSQ2" s="13"/>
      <c r="FSR2" s="13"/>
      <c r="FSS2" s="13"/>
      <c r="FST2" s="13"/>
      <c r="FSU2" s="13"/>
      <c r="FSV2" s="13"/>
      <c r="FSW2" s="13"/>
      <c r="FSX2" s="13"/>
      <c r="FSY2" s="13"/>
      <c r="FSZ2" s="13"/>
      <c r="FTA2" s="13"/>
      <c r="FTB2" s="13"/>
      <c r="FTC2" s="13"/>
      <c r="FTD2" s="13"/>
      <c r="FTE2" s="13"/>
      <c r="FTF2" s="13"/>
      <c r="FTG2" s="13"/>
      <c r="FTH2" s="13"/>
      <c r="FTI2" s="13"/>
      <c r="FTJ2" s="13"/>
      <c r="FTK2" s="13"/>
      <c r="FTL2" s="13"/>
      <c r="FTM2" s="13"/>
      <c r="FTN2" s="13"/>
      <c r="FTO2" s="13"/>
      <c r="FTP2" s="13"/>
      <c r="FTQ2" s="13"/>
      <c r="FTR2" s="13"/>
      <c r="FTS2" s="13"/>
      <c r="FTT2" s="13"/>
      <c r="FTU2" s="13"/>
      <c r="FTV2" s="13"/>
      <c r="FTW2" s="13"/>
      <c r="FTX2" s="13"/>
      <c r="FTY2" s="13"/>
      <c r="FTZ2" s="13"/>
      <c r="FUA2" s="13"/>
      <c r="FUB2" s="13"/>
      <c r="FUC2" s="13"/>
      <c r="FUD2" s="13"/>
      <c r="FUE2" s="13"/>
      <c r="FUF2" s="13"/>
      <c r="FUG2" s="13"/>
      <c r="FUH2" s="13"/>
      <c r="FUI2" s="13"/>
      <c r="FUJ2" s="13"/>
      <c r="FUK2" s="13"/>
      <c r="FUL2" s="13"/>
      <c r="FUM2" s="13"/>
      <c r="FUN2" s="13"/>
      <c r="FUO2" s="13"/>
      <c r="FUP2" s="13"/>
      <c r="FUQ2" s="13"/>
      <c r="FUR2" s="13"/>
      <c r="FUS2" s="13"/>
      <c r="FUT2" s="13"/>
      <c r="FUU2" s="13"/>
      <c r="FUV2" s="13"/>
      <c r="FUW2" s="13"/>
      <c r="FUX2" s="13"/>
      <c r="FUY2" s="13"/>
      <c r="FUZ2" s="13"/>
      <c r="FVA2" s="13"/>
      <c r="FVB2" s="13"/>
      <c r="FVC2" s="13"/>
      <c r="FVD2" s="13"/>
      <c r="FVE2" s="13"/>
      <c r="FVF2" s="13"/>
      <c r="FVG2" s="13"/>
      <c r="FVH2" s="13"/>
      <c r="FVI2" s="13"/>
      <c r="FVJ2" s="13"/>
      <c r="FVK2" s="13"/>
      <c r="FVL2" s="13"/>
      <c r="FVM2" s="13"/>
      <c r="FVN2" s="13"/>
      <c r="FVO2" s="13"/>
      <c r="FVP2" s="13"/>
      <c r="FVQ2" s="13"/>
      <c r="FVR2" s="13"/>
      <c r="FVS2" s="13"/>
      <c r="FVT2" s="13"/>
      <c r="FVU2" s="13"/>
      <c r="FVV2" s="13"/>
      <c r="FVW2" s="13"/>
      <c r="FVX2" s="13"/>
      <c r="FVY2" s="13"/>
      <c r="FVZ2" s="13"/>
      <c r="FWA2" s="13"/>
      <c r="FWB2" s="13"/>
      <c r="FWC2" s="13"/>
      <c r="FWD2" s="13"/>
      <c r="FWE2" s="13"/>
      <c r="FWF2" s="13"/>
      <c r="FWG2" s="13"/>
      <c r="FWH2" s="13"/>
      <c r="FWI2" s="13"/>
      <c r="FWJ2" s="13"/>
      <c r="FWK2" s="13"/>
      <c r="FWL2" s="13"/>
      <c r="FWM2" s="13"/>
      <c r="FWN2" s="13"/>
      <c r="FWO2" s="13"/>
      <c r="FWP2" s="13"/>
      <c r="FWQ2" s="13"/>
      <c r="FWR2" s="13"/>
      <c r="FWS2" s="13"/>
      <c r="FWT2" s="13"/>
      <c r="FWU2" s="13"/>
      <c r="FWV2" s="13"/>
      <c r="FWW2" s="13"/>
      <c r="FWX2" s="13"/>
      <c r="FWY2" s="13"/>
      <c r="FWZ2" s="13"/>
      <c r="FXA2" s="13"/>
      <c r="FXB2" s="13"/>
      <c r="FXC2" s="13"/>
      <c r="FXD2" s="13"/>
      <c r="FXE2" s="13"/>
      <c r="FXF2" s="13"/>
      <c r="FXG2" s="13"/>
      <c r="FXH2" s="13"/>
      <c r="FXI2" s="13"/>
      <c r="FXJ2" s="13"/>
      <c r="FXK2" s="13"/>
      <c r="FXL2" s="13"/>
      <c r="FXM2" s="13"/>
      <c r="FXN2" s="13"/>
      <c r="FXO2" s="13"/>
      <c r="FXP2" s="13"/>
      <c r="FXQ2" s="13"/>
      <c r="FXR2" s="13"/>
      <c r="FXS2" s="13"/>
      <c r="FXT2" s="13"/>
      <c r="FXU2" s="13"/>
      <c r="FXV2" s="13"/>
      <c r="FXW2" s="13"/>
      <c r="FXX2" s="13"/>
      <c r="FXY2" s="13"/>
      <c r="FXZ2" s="13"/>
      <c r="FYA2" s="13"/>
      <c r="FYB2" s="13"/>
      <c r="FYC2" s="13"/>
      <c r="FYD2" s="13"/>
      <c r="FYE2" s="13"/>
      <c r="FYF2" s="13"/>
      <c r="FYG2" s="13"/>
      <c r="FYH2" s="13"/>
      <c r="FYI2" s="13"/>
      <c r="FYJ2" s="13"/>
      <c r="FYK2" s="13"/>
      <c r="FYL2" s="13"/>
      <c r="FYM2" s="13"/>
      <c r="FYN2" s="13"/>
      <c r="FYO2" s="13"/>
      <c r="FYP2" s="13"/>
      <c r="FYQ2" s="13"/>
      <c r="FYR2" s="13"/>
      <c r="FYS2" s="13"/>
      <c r="FYT2" s="13"/>
      <c r="FYU2" s="13"/>
      <c r="FYV2" s="13"/>
      <c r="FYW2" s="13"/>
      <c r="FYX2" s="13"/>
      <c r="FYY2" s="13"/>
      <c r="FYZ2" s="13"/>
      <c r="FZA2" s="13"/>
      <c r="FZB2" s="13"/>
      <c r="FZC2" s="13"/>
      <c r="FZD2" s="13"/>
      <c r="FZE2" s="13"/>
      <c r="FZF2" s="13"/>
      <c r="FZG2" s="13"/>
      <c r="FZH2" s="13"/>
      <c r="FZI2" s="13"/>
      <c r="FZJ2" s="13"/>
      <c r="FZK2" s="13"/>
      <c r="FZL2" s="13"/>
      <c r="FZM2" s="13"/>
      <c r="FZN2" s="13"/>
      <c r="FZO2" s="13"/>
      <c r="FZP2" s="13"/>
      <c r="FZQ2" s="13"/>
      <c r="FZR2" s="13"/>
      <c r="FZS2" s="13"/>
      <c r="FZT2" s="13"/>
      <c r="FZU2" s="13"/>
      <c r="FZV2" s="13"/>
      <c r="FZW2" s="13"/>
      <c r="FZX2" s="13"/>
      <c r="FZY2" s="13"/>
      <c r="FZZ2" s="13"/>
      <c r="GAA2" s="13"/>
      <c r="GAB2" s="13"/>
      <c r="GAC2" s="13"/>
      <c r="GAD2" s="13"/>
      <c r="GAE2" s="13"/>
      <c r="GAF2" s="13"/>
      <c r="GAG2" s="13"/>
      <c r="GAH2" s="13"/>
      <c r="GAI2" s="13"/>
      <c r="GAJ2" s="13"/>
      <c r="GAK2" s="13"/>
      <c r="GAL2" s="13"/>
      <c r="GAM2" s="13"/>
      <c r="GAN2" s="13"/>
      <c r="GAO2" s="13"/>
      <c r="GAP2" s="13"/>
      <c r="GAQ2" s="13"/>
      <c r="GAR2" s="13"/>
      <c r="GAS2" s="13"/>
      <c r="GAT2" s="13"/>
      <c r="GAU2" s="13"/>
      <c r="GAV2" s="13"/>
      <c r="GAW2" s="13"/>
      <c r="GAX2" s="13"/>
      <c r="GAY2" s="13"/>
      <c r="GAZ2" s="13"/>
      <c r="GBA2" s="13"/>
      <c r="GBB2" s="13"/>
      <c r="GBC2" s="13"/>
      <c r="GBD2" s="13"/>
      <c r="GBE2" s="13"/>
      <c r="GBF2" s="13"/>
      <c r="GBG2" s="13"/>
      <c r="GBH2" s="13"/>
      <c r="GBI2" s="13"/>
      <c r="GBJ2" s="13"/>
      <c r="GBK2" s="13"/>
      <c r="GBL2" s="13"/>
      <c r="GBM2" s="13"/>
      <c r="GBN2" s="13"/>
      <c r="GBO2" s="13"/>
      <c r="GBP2" s="13"/>
      <c r="GBQ2" s="13"/>
      <c r="GBR2" s="13"/>
      <c r="GBS2" s="13"/>
      <c r="GBT2" s="13"/>
      <c r="GBU2" s="13"/>
      <c r="GBV2" s="13"/>
      <c r="GBW2" s="13"/>
      <c r="GBX2" s="13"/>
      <c r="GBY2" s="13"/>
      <c r="GBZ2" s="13"/>
      <c r="GCA2" s="13"/>
      <c r="GCB2" s="13"/>
      <c r="GCC2" s="13"/>
      <c r="GCD2" s="13"/>
      <c r="GCE2" s="13"/>
      <c r="GCF2" s="13"/>
      <c r="GCG2" s="13"/>
      <c r="GCH2" s="13"/>
      <c r="GCI2" s="13"/>
      <c r="GCJ2" s="13"/>
      <c r="GCK2" s="13"/>
      <c r="GCL2" s="13"/>
      <c r="GCM2" s="13"/>
      <c r="GCN2" s="13"/>
      <c r="GCO2" s="13"/>
      <c r="GCP2" s="13"/>
      <c r="GCQ2" s="13"/>
      <c r="GCR2" s="13"/>
      <c r="GCS2" s="13"/>
      <c r="GCT2" s="13"/>
      <c r="GCU2" s="13"/>
      <c r="GCV2" s="13"/>
      <c r="GCW2" s="13"/>
      <c r="GCX2" s="13"/>
      <c r="GCY2" s="13"/>
      <c r="GCZ2" s="13"/>
      <c r="GDA2" s="13"/>
      <c r="GDB2" s="13"/>
      <c r="GDC2" s="13"/>
      <c r="GDD2" s="13"/>
      <c r="GDE2" s="13"/>
      <c r="GDF2" s="13"/>
      <c r="GDG2" s="13"/>
      <c r="GDH2" s="13"/>
      <c r="GDI2" s="13"/>
      <c r="GDJ2" s="13"/>
      <c r="GDK2" s="13"/>
      <c r="GDL2" s="13"/>
      <c r="GDM2" s="13"/>
      <c r="GDN2" s="13"/>
      <c r="GDO2" s="13"/>
      <c r="GDP2" s="13"/>
      <c r="GDQ2" s="13"/>
      <c r="GDR2" s="13"/>
      <c r="GDS2" s="13"/>
      <c r="GDT2" s="13"/>
      <c r="GDU2" s="13"/>
      <c r="GDV2" s="13"/>
      <c r="GDW2" s="13"/>
      <c r="GDX2" s="13"/>
      <c r="GDY2" s="13"/>
      <c r="GDZ2" s="13"/>
      <c r="GEA2" s="13"/>
      <c r="GEB2" s="13"/>
      <c r="GEC2" s="13"/>
      <c r="GED2" s="13"/>
      <c r="GEE2" s="13"/>
      <c r="GEF2" s="13"/>
      <c r="GEG2" s="13"/>
      <c r="GEH2" s="13"/>
      <c r="GEI2" s="13"/>
      <c r="GEJ2" s="13"/>
      <c r="GEK2" s="13"/>
      <c r="GEL2" s="13"/>
      <c r="GEM2" s="13"/>
      <c r="GEN2" s="13"/>
      <c r="GEO2" s="13"/>
      <c r="GEP2" s="13"/>
      <c r="GEQ2" s="13"/>
      <c r="GER2" s="13"/>
      <c r="GES2" s="13"/>
      <c r="GET2" s="13"/>
      <c r="GEU2" s="13"/>
      <c r="GEV2" s="13"/>
      <c r="GEW2" s="13"/>
      <c r="GEX2" s="13"/>
      <c r="GEY2" s="13"/>
      <c r="GEZ2" s="13"/>
      <c r="GFA2" s="13"/>
      <c r="GFB2" s="13"/>
      <c r="GFC2" s="13"/>
      <c r="GFD2" s="13"/>
      <c r="GFE2" s="13"/>
      <c r="GFF2" s="13"/>
      <c r="GFG2" s="13"/>
      <c r="GFH2" s="13"/>
      <c r="GFI2" s="13"/>
      <c r="GFJ2" s="13"/>
      <c r="GFK2" s="13"/>
      <c r="GFL2" s="13"/>
      <c r="GFM2" s="13"/>
      <c r="GFN2" s="13"/>
      <c r="GFO2" s="13"/>
      <c r="GFP2" s="13"/>
      <c r="GFQ2" s="13"/>
      <c r="GFR2" s="13"/>
      <c r="GFS2" s="13"/>
      <c r="GFT2" s="13"/>
      <c r="GFU2" s="13"/>
      <c r="GFV2" s="13"/>
      <c r="GFW2" s="13"/>
      <c r="GFX2" s="13"/>
      <c r="GFY2" s="13"/>
      <c r="GFZ2" s="13"/>
      <c r="GGA2" s="13"/>
      <c r="GGB2" s="13"/>
      <c r="GGC2" s="13"/>
      <c r="GGD2" s="13"/>
      <c r="GGE2" s="13"/>
      <c r="GGF2" s="13"/>
      <c r="GGG2" s="13"/>
      <c r="GGH2" s="13"/>
      <c r="GGI2" s="13"/>
      <c r="GGJ2" s="13"/>
      <c r="GGK2" s="13"/>
      <c r="GGL2" s="13"/>
      <c r="GGM2" s="13"/>
      <c r="GGN2" s="13"/>
      <c r="GGO2" s="13"/>
      <c r="GGP2" s="13"/>
      <c r="GGQ2" s="13"/>
      <c r="GGR2" s="13"/>
      <c r="GGS2" s="13"/>
      <c r="GGT2" s="13"/>
      <c r="GGU2" s="13"/>
      <c r="GGV2" s="13"/>
      <c r="GGW2" s="13"/>
      <c r="GGX2" s="13"/>
      <c r="GGY2" s="13"/>
      <c r="GGZ2" s="13"/>
      <c r="GHA2" s="13"/>
      <c r="GHB2" s="13"/>
      <c r="GHC2" s="13"/>
      <c r="GHD2" s="13"/>
      <c r="GHE2" s="13"/>
      <c r="GHF2" s="13"/>
      <c r="GHG2" s="13"/>
      <c r="GHH2" s="13"/>
      <c r="GHI2" s="13"/>
      <c r="GHJ2" s="13"/>
      <c r="GHK2" s="13"/>
      <c r="GHL2" s="13"/>
      <c r="GHM2" s="13"/>
      <c r="GHN2" s="13"/>
      <c r="GHO2" s="13"/>
      <c r="GHP2" s="13"/>
      <c r="GHQ2" s="13"/>
      <c r="GHR2" s="13"/>
      <c r="GHS2" s="13"/>
      <c r="GHT2" s="13"/>
      <c r="GHU2" s="13"/>
      <c r="GHV2" s="13"/>
      <c r="GHW2" s="13"/>
      <c r="GHX2" s="13"/>
      <c r="GHY2" s="13"/>
      <c r="GHZ2" s="13"/>
      <c r="GIA2" s="13"/>
      <c r="GIB2" s="13"/>
      <c r="GIC2" s="13"/>
      <c r="GID2" s="13"/>
      <c r="GIE2" s="13"/>
      <c r="GIF2" s="13"/>
      <c r="GIG2" s="13"/>
      <c r="GIH2" s="13"/>
      <c r="GII2" s="13"/>
      <c r="GIJ2" s="13"/>
      <c r="GIK2" s="13"/>
      <c r="GIL2" s="13"/>
      <c r="GIM2" s="13"/>
      <c r="GIN2" s="13"/>
      <c r="GIO2" s="13"/>
      <c r="GIP2" s="13"/>
      <c r="GIQ2" s="13"/>
      <c r="GIR2" s="13"/>
      <c r="GIS2" s="13"/>
      <c r="GIT2" s="13"/>
      <c r="GIU2" s="13"/>
      <c r="GIV2" s="13"/>
      <c r="GIW2" s="13"/>
      <c r="GIX2" s="13"/>
      <c r="GIY2" s="13"/>
      <c r="GIZ2" s="13"/>
      <c r="GJA2" s="13"/>
      <c r="GJB2" s="13"/>
      <c r="GJC2" s="13"/>
      <c r="GJD2" s="13"/>
      <c r="GJE2" s="13"/>
      <c r="GJF2" s="13"/>
      <c r="GJG2" s="13"/>
      <c r="GJH2" s="13"/>
      <c r="GJI2" s="13"/>
      <c r="GJJ2" s="13"/>
      <c r="GJK2" s="13"/>
      <c r="GJL2" s="13"/>
      <c r="GJM2" s="13"/>
      <c r="GJN2" s="13"/>
      <c r="GJO2" s="13"/>
      <c r="GJP2" s="13"/>
      <c r="GJQ2" s="13"/>
      <c r="GJR2" s="13"/>
      <c r="GJS2" s="13"/>
      <c r="GJT2" s="13"/>
      <c r="GJU2" s="13"/>
      <c r="GJV2" s="13"/>
      <c r="GJW2" s="13"/>
      <c r="GJX2" s="13"/>
      <c r="GJY2" s="13"/>
      <c r="GJZ2" s="13"/>
      <c r="GKA2" s="13"/>
      <c r="GKB2" s="13"/>
      <c r="GKC2" s="13"/>
      <c r="GKD2" s="13"/>
      <c r="GKE2" s="13"/>
      <c r="GKF2" s="13"/>
      <c r="GKG2" s="13"/>
      <c r="GKH2" s="13"/>
      <c r="GKI2" s="13"/>
      <c r="GKJ2" s="13"/>
      <c r="GKK2" s="13"/>
      <c r="GKL2" s="13"/>
      <c r="GKM2" s="13"/>
      <c r="GKN2" s="13"/>
      <c r="GKO2" s="13"/>
      <c r="GKP2" s="13"/>
      <c r="GKQ2" s="13"/>
      <c r="GKR2" s="13"/>
      <c r="GKS2" s="13"/>
      <c r="GKT2" s="13"/>
      <c r="GKU2" s="13"/>
      <c r="GKV2" s="13"/>
      <c r="GKW2" s="13"/>
      <c r="GKX2" s="13"/>
      <c r="GKY2" s="13"/>
      <c r="GKZ2" s="13"/>
      <c r="GLA2" s="13"/>
      <c r="GLB2" s="13"/>
      <c r="GLC2" s="13"/>
      <c r="GLD2" s="13"/>
      <c r="GLE2" s="13"/>
      <c r="GLF2" s="13"/>
      <c r="GLG2" s="13"/>
      <c r="GLH2" s="13"/>
      <c r="GLI2" s="13"/>
      <c r="GLJ2" s="13"/>
      <c r="GLK2" s="13"/>
      <c r="GLL2" s="13"/>
      <c r="GLM2" s="13"/>
      <c r="GLN2" s="13"/>
      <c r="GLO2" s="13"/>
      <c r="GLP2" s="13"/>
      <c r="GLQ2" s="13"/>
      <c r="GLR2" s="13"/>
      <c r="GLS2" s="13"/>
      <c r="GLT2" s="13"/>
      <c r="GLU2" s="13"/>
      <c r="GLV2" s="13"/>
      <c r="GLW2" s="13"/>
      <c r="GLX2" s="13"/>
      <c r="GLY2" s="13"/>
      <c r="GLZ2" s="13"/>
      <c r="GMA2" s="13"/>
      <c r="GMB2" s="13"/>
      <c r="GMC2" s="13"/>
      <c r="GMD2" s="13"/>
      <c r="GME2" s="13"/>
      <c r="GMF2" s="13"/>
      <c r="GMG2" s="13"/>
      <c r="GMH2" s="13"/>
      <c r="GMI2" s="13"/>
      <c r="GMJ2" s="13"/>
      <c r="GMK2" s="13"/>
      <c r="GML2" s="13"/>
      <c r="GMM2" s="13"/>
      <c r="GMN2" s="13"/>
      <c r="GMO2" s="13"/>
      <c r="GMP2" s="13"/>
      <c r="GMQ2" s="13"/>
      <c r="GMR2" s="13"/>
      <c r="GMS2" s="13"/>
      <c r="GMT2" s="13"/>
      <c r="GMU2" s="13"/>
      <c r="GMV2" s="13"/>
      <c r="GMW2" s="13"/>
      <c r="GMX2" s="13"/>
      <c r="GMY2" s="13"/>
      <c r="GMZ2" s="13"/>
      <c r="GNA2" s="13"/>
      <c r="GNB2" s="13"/>
      <c r="GNC2" s="13"/>
      <c r="GND2" s="13"/>
      <c r="GNE2" s="13"/>
      <c r="GNF2" s="13"/>
      <c r="GNG2" s="13"/>
      <c r="GNH2" s="13"/>
      <c r="GNI2" s="13"/>
      <c r="GNJ2" s="13"/>
      <c r="GNK2" s="13"/>
      <c r="GNL2" s="13"/>
      <c r="GNM2" s="13"/>
      <c r="GNN2" s="13"/>
      <c r="GNO2" s="13"/>
      <c r="GNP2" s="13"/>
      <c r="GNQ2" s="13"/>
      <c r="GNR2" s="13"/>
      <c r="GNS2" s="13"/>
      <c r="GNT2" s="13"/>
      <c r="GNU2" s="13"/>
      <c r="GNV2" s="13"/>
      <c r="GNW2" s="13"/>
      <c r="GNX2" s="13"/>
      <c r="GNY2" s="13"/>
      <c r="GNZ2" s="13"/>
      <c r="GOA2" s="13"/>
      <c r="GOB2" s="13"/>
      <c r="GOC2" s="13"/>
      <c r="GOD2" s="13"/>
      <c r="GOE2" s="13"/>
      <c r="GOF2" s="13"/>
      <c r="GOG2" s="13"/>
      <c r="GOH2" s="13"/>
      <c r="GOI2" s="13"/>
      <c r="GOJ2" s="13"/>
      <c r="GOK2" s="13"/>
      <c r="GOL2" s="13"/>
      <c r="GOM2" s="13"/>
      <c r="GON2" s="13"/>
      <c r="GOO2" s="13"/>
      <c r="GOP2" s="13"/>
      <c r="GOQ2" s="13"/>
      <c r="GOR2" s="13"/>
      <c r="GOS2" s="13"/>
      <c r="GOT2" s="13"/>
      <c r="GOU2" s="13"/>
      <c r="GOV2" s="13"/>
      <c r="GOW2" s="13"/>
      <c r="GOX2" s="13"/>
      <c r="GOY2" s="13"/>
      <c r="GOZ2" s="13"/>
      <c r="GPA2" s="13"/>
      <c r="GPB2" s="13"/>
      <c r="GPC2" s="13"/>
      <c r="GPD2" s="13"/>
      <c r="GPE2" s="13"/>
      <c r="GPF2" s="13"/>
      <c r="GPG2" s="13"/>
      <c r="GPH2" s="13"/>
      <c r="GPI2" s="13"/>
      <c r="GPJ2" s="13"/>
      <c r="GPK2" s="13"/>
      <c r="GPL2" s="13"/>
      <c r="GPM2" s="13"/>
      <c r="GPN2" s="13"/>
      <c r="GPO2" s="13"/>
      <c r="GPP2" s="13"/>
      <c r="GPQ2" s="13"/>
      <c r="GPR2" s="13"/>
      <c r="GPS2" s="13"/>
      <c r="GPT2" s="13"/>
      <c r="GPU2" s="13"/>
      <c r="GPV2" s="13"/>
      <c r="GPW2" s="13"/>
      <c r="GPX2" s="13"/>
      <c r="GPY2" s="13"/>
      <c r="GPZ2" s="13"/>
      <c r="GQA2" s="13"/>
      <c r="GQB2" s="13"/>
      <c r="GQC2" s="13"/>
      <c r="GQD2" s="13"/>
      <c r="GQE2" s="13"/>
      <c r="GQF2" s="13"/>
      <c r="GQG2" s="13"/>
      <c r="GQH2" s="13"/>
      <c r="GQI2" s="13"/>
      <c r="GQJ2" s="13"/>
      <c r="GQK2" s="13"/>
      <c r="GQL2" s="13"/>
      <c r="GQM2" s="13"/>
      <c r="GQN2" s="13"/>
      <c r="GQO2" s="13"/>
      <c r="GQP2" s="13"/>
      <c r="GQQ2" s="13"/>
      <c r="GQR2" s="13"/>
      <c r="GQS2" s="13"/>
      <c r="GQT2" s="13"/>
      <c r="GQU2" s="13"/>
      <c r="GQV2" s="13"/>
      <c r="GQW2" s="13"/>
      <c r="GQX2" s="13"/>
      <c r="GQY2" s="13"/>
      <c r="GQZ2" s="13"/>
      <c r="GRA2" s="13"/>
      <c r="GRB2" s="13"/>
      <c r="GRC2" s="13"/>
      <c r="GRD2" s="13"/>
      <c r="GRE2" s="13"/>
      <c r="GRF2" s="13"/>
      <c r="GRG2" s="13"/>
      <c r="GRH2" s="13"/>
      <c r="GRI2" s="13"/>
      <c r="GRJ2" s="13"/>
      <c r="GRK2" s="13"/>
      <c r="GRL2" s="13"/>
      <c r="GRM2" s="13"/>
      <c r="GRN2" s="13"/>
      <c r="GRO2" s="13"/>
      <c r="GRP2" s="13"/>
      <c r="GRQ2" s="13"/>
      <c r="GRR2" s="13"/>
      <c r="GRS2" s="13"/>
      <c r="GRT2" s="13"/>
      <c r="GRU2" s="13"/>
      <c r="GRV2" s="13"/>
      <c r="GRW2" s="13"/>
      <c r="GRX2" s="13"/>
      <c r="GRY2" s="13"/>
      <c r="GRZ2" s="13"/>
      <c r="GSA2" s="13"/>
      <c r="GSB2" s="13"/>
      <c r="GSC2" s="13"/>
      <c r="GSD2" s="13"/>
      <c r="GSE2" s="13"/>
      <c r="GSF2" s="13"/>
      <c r="GSG2" s="13"/>
      <c r="GSH2" s="13"/>
      <c r="GSI2" s="13"/>
      <c r="GSJ2" s="13"/>
      <c r="GSK2" s="13"/>
      <c r="GSL2" s="13"/>
      <c r="GSM2" s="13"/>
      <c r="GSN2" s="13"/>
      <c r="GSO2" s="13"/>
      <c r="GSP2" s="13"/>
      <c r="GSQ2" s="13"/>
      <c r="GSR2" s="13"/>
      <c r="GSS2" s="13"/>
      <c r="GST2" s="13"/>
      <c r="GSU2" s="13"/>
      <c r="GSV2" s="13"/>
      <c r="GSW2" s="13"/>
      <c r="GSX2" s="13"/>
      <c r="GSY2" s="13"/>
      <c r="GSZ2" s="13"/>
      <c r="GTA2" s="13"/>
      <c r="GTB2" s="13"/>
      <c r="GTC2" s="13"/>
      <c r="GTD2" s="13"/>
      <c r="GTE2" s="13"/>
      <c r="GTF2" s="13"/>
      <c r="GTG2" s="13"/>
      <c r="GTH2" s="13"/>
      <c r="GTI2" s="13"/>
      <c r="GTJ2" s="13"/>
      <c r="GTK2" s="13"/>
      <c r="GTL2" s="13"/>
      <c r="GTM2" s="13"/>
      <c r="GTN2" s="13"/>
      <c r="GTO2" s="13"/>
      <c r="GTP2" s="13"/>
      <c r="GTQ2" s="13"/>
      <c r="GTR2" s="13"/>
      <c r="GTS2" s="13"/>
      <c r="GTT2" s="13"/>
      <c r="GTU2" s="13"/>
      <c r="GTV2" s="13"/>
      <c r="GTW2" s="13"/>
      <c r="GTX2" s="13"/>
      <c r="GTY2" s="13"/>
      <c r="GTZ2" s="13"/>
      <c r="GUA2" s="13"/>
      <c r="GUB2" s="13"/>
      <c r="GUC2" s="13"/>
      <c r="GUD2" s="13"/>
      <c r="GUE2" s="13"/>
      <c r="GUF2" s="13"/>
      <c r="GUG2" s="13"/>
      <c r="GUH2" s="13"/>
      <c r="GUI2" s="13"/>
      <c r="GUJ2" s="13"/>
      <c r="GUK2" s="13"/>
      <c r="GUL2" s="13"/>
      <c r="GUM2" s="13"/>
      <c r="GUN2" s="13"/>
      <c r="GUO2" s="13"/>
      <c r="GUP2" s="13"/>
      <c r="GUQ2" s="13"/>
      <c r="GUR2" s="13"/>
      <c r="GUS2" s="13"/>
      <c r="GUT2" s="13"/>
      <c r="GUU2" s="13"/>
      <c r="GUV2" s="13"/>
      <c r="GUW2" s="13"/>
      <c r="GUX2" s="13"/>
      <c r="GUY2" s="13"/>
      <c r="GUZ2" s="13"/>
      <c r="GVA2" s="13"/>
      <c r="GVB2" s="13"/>
      <c r="GVC2" s="13"/>
      <c r="GVD2" s="13"/>
      <c r="GVE2" s="13"/>
      <c r="GVF2" s="13"/>
      <c r="GVG2" s="13"/>
      <c r="GVH2" s="13"/>
      <c r="GVI2" s="13"/>
      <c r="GVJ2" s="13"/>
      <c r="GVK2" s="13"/>
      <c r="GVL2" s="13"/>
      <c r="GVM2" s="13"/>
      <c r="GVN2" s="13"/>
      <c r="GVO2" s="13"/>
      <c r="GVP2" s="13"/>
      <c r="GVQ2" s="13"/>
      <c r="GVR2" s="13"/>
      <c r="GVS2" s="13"/>
      <c r="GVT2" s="13"/>
      <c r="GVU2" s="13"/>
      <c r="GVV2" s="13"/>
      <c r="GVW2" s="13"/>
      <c r="GVX2" s="13"/>
      <c r="GVY2" s="13"/>
      <c r="GVZ2" s="13"/>
      <c r="GWA2" s="13"/>
      <c r="GWB2" s="13"/>
      <c r="GWC2" s="13"/>
      <c r="GWD2" s="13"/>
      <c r="GWE2" s="13"/>
      <c r="GWF2" s="13"/>
      <c r="GWG2" s="13"/>
      <c r="GWH2" s="13"/>
      <c r="GWI2" s="13"/>
      <c r="GWJ2" s="13"/>
      <c r="GWK2" s="13"/>
      <c r="GWL2" s="13"/>
      <c r="GWM2" s="13"/>
      <c r="GWN2" s="13"/>
      <c r="GWO2" s="13"/>
      <c r="GWP2" s="13"/>
      <c r="GWQ2" s="13"/>
      <c r="GWR2" s="13"/>
      <c r="GWS2" s="13"/>
      <c r="GWT2" s="13"/>
      <c r="GWU2" s="13"/>
      <c r="GWV2" s="13"/>
      <c r="GWW2" s="13"/>
      <c r="GWX2" s="13"/>
      <c r="GWY2" s="13"/>
      <c r="GWZ2" s="13"/>
      <c r="GXA2" s="13"/>
      <c r="GXB2" s="13"/>
      <c r="GXC2" s="13"/>
      <c r="GXD2" s="13"/>
      <c r="GXE2" s="13"/>
      <c r="GXF2" s="13"/>
      <c r="GXG2" s="13"/>
      <c r="GXH2" s="13"/>
      <c r="GXI2" s="13"/>
      <c r="GXJ2" s="13"/>
      <c r="GXK2" s="13"/>
      <c r="GXL2" s="13"/>
      <c r="GXM2" s="13"/>
      <c r="GXN2" s="13"/>
      <c r="GXO2" s="13"/>
      <c r="GXP2" s="13"/>
      <c r="GXQ2" s="13"/>
      <c r="GXR2" s="13"/>
      <c r="GXS2" s="13"/>
      <c r="GXT2" s="13"/>
      <c r="GXU2" s="13"/>
      <c r="GXV2" s="13"/>
      <c r="GXW2" s="13"/>
      <c r="GXX2" s="13"/>
      <c r="GXY2" s="13"/>
      <c r="GXZ2" s="13"/>
      <c r="GYA2" s="13"/>
      <c r="GYB2" s="13"/>
      <c r="GYC2" s="13"/>
      <c r="GYD2" s="13"/>
      <c r="GYE2" s="13"/>
      <c r="GYF2" s="13"/>
      <c r="GYG2" s="13"/>
      <c r="GYH2" s="13"/>
      <c r="GYI2" s="13"/>
      <c r="GYJ2" s="13"/>
      <c r="GYK2" s="13"/>
      <c r="GYL2" s="13"/>
      <c r="GYM2" s="13"/>
      <c r="GYN2" s="13"/>
      <c r="GYO2" s="13"/>
      <c r="GYP2" s="13"/>
      <c r="GYQ2" s="13"/>
      <c r="GYR2" s="13"/>
      <c r="GYS2" s="13"/>
      <c r="GYT2" s="13"/>
      <c r="GYU2" s="13"/>
      <c r="GYV2" s="13"/>
      <c r="GYW2" s="13"/>
      <c r="GYX2" s="13"/>
      <c r="GYY2" s="13"/>
      <c r="GYZ2" s="13"/>
      <c r="GZA2" s="13"/>
      <c r="GZB2" s="13"/>
      <c r="GZC2" s="13"/>
      <c r="GZD2" s="13"/>
      <c r="GZE2" s="13"/>
      <c r="GZF2" s="13"/>
      <c r="GZG2" s="13"/>
      <c r="GZH2" s="13"/>
      <c r="GZI2" s="13"/>
      <c r="GZJ2" s="13"/>
      <c r="GZK2" s="13"/>
      <c r="GZL2" s="13"/>
      <c r="GZM2" s="13"/>
      <c r="GZN2" s="13"/>
      <c r="GZO2" s="13"/>
      <c r="GZP2" s="13"/>
      <c r="GZQ2" s="13"/>
      <c r="GZR2" s="13"/>
      <c r="GZS2" s="13"/>
      <c r="GZT2" s="13"/>
      <c r="GZU2" s="13"/>
      <c r="GZV2" s="13"/>
      <c r="GZW2" s="13"/>
      <c r="GZX2" s="13"/>
      <c r="GZY2" s="13"/>
      <c r="GZZ2" s="13"/>
      <c r="HAA2" s="13"/>
      <c r="HAB2" s="13"/>
      <c r="HAC2" s="13"/>
      <c r="HAD2" s="13"/>
      <c r="HAE2" s="13"/>
      <c r="HAF2" s="13"/>
      <c r="HAG2" s="13"/>
      <c r="HAH2" s="13"/>
      <c r="HAI2" s="13"/>
      <c r="HAJ2" s="13"/>
      <c r="HAK2" s="13"/>
      <c r="HAL2" s="13"/>
      <c r="HAM2" s="13"/>
      <c r="HAN2" s="13"/>
      <c r="HAO2" s="13"/>
      <c r="HAP2" s="13"/>
      <c r="HAQ2" s="13"/>
      <c r="HAR2" s="13"/>
      <c r="HAS2" s="13"/>
      <c r="HAT2" s="13"/>
      <c r="HAU2" s="13"/>
      <c r="HAV2" s="13"/>
      <c r="HAW2" s="13"/>
      <c r="HAX2" s="13"/>
      <c r="HAY2" s="13"/>
      <c r="HAZ2" s="13"/>
      <c r="HBA2" s="13"/>
      <c r="HBB2" s="13"/>
      <c r="HBC2" s="13"/>
      <c r="HBD2" s="13"/>
      <c r="HBE2" s="13"/>
      <c r="HBF2" s="13"/>
      <c r="HBG2" s="13"/>
      <c r="HBH2" s="13"/>
      <c r="HBI2" s="13"/>
      <c r="HBJ2" s="13"/>
      <c r="HBK2" s="13"/>
      <c r="HBL2" s="13"/>
      <c r="HBM2" s="13"/>
      <c r="HBN2" s="13"/>
      <c r="HBO2" s="13"/>
      <c r="HBP2" s="13"/>
      <c r="HBQ2" s="13"/>
      <c r="HBR2" s="13"/>
      <c r="HBS2" s="13"/>
      <c r="HBT2" s="13"/>
      <c r="HBU2" s="13"/>
      <c r="HBV2" s="13"/>
      <c r="HBW2" s="13"/>
      <c r="HBX2" s="13"/>
      <c r="HBY2" s="13"/>
      <c r="HBZ2" s="13"/>
      <c r="HCA2" s="13"/>
      <c r="HCB2" s="13"/>
      <c r="HCC2" s="13"/>
      <c r="HCD2" s="13"/>
      <c r="HCE2" s="13"/>
      <c r="HCF2" s="13"/>
      <c r="HCG2" s="13"/>
      <c r="HCH2" s="13"/>
      <c r="HCI2" s="13"/>
      <c r="HCJ2" s="13"/>
      <c r="HCK2" s="13"/>
      <c r="HCL2" s="13"/>
      <c r="HCM2" s="13"/>
      <c r="HCN2" s="13"/>
      <c r="HCO2" s="13"/>
      <c r="HCP2" s="13"/>
      <c r="HCQ2" s="13"/>
      <c r="HCR2" s="13"/>
      <c r="HCS2" s="13"/>
      <c r="HCT2" s="13"/>
      <c r="HCU2" s="13"/>
      <c r="HCV2" s="13"/>
      <c r="HCW2" s="13"/>
      <c r="HCX2" s="13"/>
      <c r="HCY2" s="13"/>
      <c r="HCZ2" s="13"/>
      <c r="HDA2" s="13"/>
      <c r="HDB2" s="13"/>
      <c r="HDC2" s="13"/>
      <c r="HDD2" s="13"/>
      <c r="HDE2" s="13"/>
      <c r="HDF2" s="13"/>
      <c r="HDG2" s="13"/>
      <c r="HDH2" s="13"/>
      <c r="HDI2" s="13"/>
      <c r="HDJ2" s="13"/>
      <c r="HDK2" s="13"/>
      <c r="HDL2" s="13"/>
      <c r="HDM2" s="13"/>
      <c r="HDN2" s="13"/>
      <c r="HDO2" s="13"/>
      <c r="HDP2" s="13"/>
      <c r="HDQ2" s="13"/>
      <c r="HDR2" s="13"/>
      <c r="HDS2" s="13"/>
      <c r="HDT2" s="13"/>
      <c r="HDU2" s="13"/>
      <c r="HDV2" s="13"/>
      <c r="HDW2" s="13"/>
      <c r="HDX2" s="13"/>
      <c r="HDY2" s="13"/>
      <c r="HDZ2" s="13"/>
      <c r="HEA2" s="13"/>
      <c r="HEB2" s="13"/>
      <c r="HEC2" s="13"/>
      <c r="HED2" s="13"/>
      <c r="HEE2" s="13"/>
      <c r="HEF2" s="13"/>
      <c r="HEG2" s="13"/>
      <c r="HEH2" s="13"/>
      <c r="HEI2" s="13"/>
      <c r="HEJ2" s="13"/>
      <c r="HEK2" s="13"/>
      <c r="HEL2" s="13"/>
      <c r="HEM2" s="13"/>
      <c r="HEN2" s="13"/>
      <c r="HEO2" s="13"/>
      <c r="HEP2" s="13"/>
      <c r="HEQ2" s="13"/>
      <c r="HER2" s="13"/>
      <c r="HES2" s="13"/>
      <c r="HET2" s="13"/>
      <c r="HEU2" s="13"/>
      <c r="HEV2" s="13"/>
      <c r="HEW2" s="13"/>
      <c r="HEX2" s="13"/>
      <c r="HEY2" s="13"/>
      <c r="HEZ2" s="13"/>
      <c r="HFA2" s="13"/>
      <c r="HFB2" s="13"/>
      <c r="HFC2" s="13"/>
      <c r="HFD2" s="13"/>
      <c r="HFE2" s="13"/>
      <c r="HFF2" s="13"/>
      <c r="HFG2" s="13"/>
      <c r="HFH2" s="13"/>
      <c r="HFI2" s="13"/>
      <c r="HFJ2" s="13"/>
      <c r="HFK2" s="13"/>
      <c r="HFL2" s="13"/>
      <c r="HFM2" s="13"/>
      <c r="HFN2" s="13"/>
      <c r="HFO2" s="13"/>
      <c r="HFP2" s="13"/>
      <c r="HFQ2" s="13"/>
      <c r="HFR2" s="13"/>
      <c r="HFS2" s="13"/>
      <c r="HFT2" s="13"/>
      <c r="HFU2" s="13"/>
      <c r="HFV2" s="13"/>
      <c r="HFW2" s="13"/>
      <c r="HFX2" s="13"/>
      <c r="HFY2" s="13"/>
      <c r="HFZ2" s="13"/>
      <c r="HGA2" s="13"/>
      <c r="HGB2" s="13"/>
      <c r="HGC2" s="13"/>
      <c r="HGD2" s="13"/>
      <c r="HGE2" s="13"/>
      <c r="HGF2" s="13"/>
      <c r="HGG2" s="13"/>
      <c r="HGH2" s="13"/>
      <c r="HGI2" s="13"/>
      <c r="HGJ2" s="13"/>
      <c r="HGK2" s="13"/>
      <c r="HGL2" s="13"/>
      <c r="HGM2" s="13"/>
      <c r="HGN2" s="13"/>
      <c r="HGO2" s="13"/>
      <c r="HGP2" s="13"/>
      <c r="HGQ2" s="13"/>
      <c r="HGR2" s="13"/>
      <c r="HGS2" s="13"/>
      <c r="HGT2" s="13"/>
      <c r="HGU2" s="13"/>
      <c r="HGV2" s="13"/>
      <c r="HGW2" s="13"/>
      <c r="HGX2" s="13"/>
      <c r="HGY2" s="13"/>
      <c r="HGZ2" s="13"/>
      <c r="HHA2" s="13"/>
      <c r="HHB2" s="13"/>
      <c r="HHC2" s="13"/>
      <c r="HHD2" s="13"/>
      <c r="HHE2" s="13"/>
      <c r="HHF2" s="13"/>
      <c r="HHG2" s="13"/>
      <c r="HHH2" s="13"/>
      <c r="HHI2" s="13"/>
      <c r="HHJ2" s="13"/>
      <c r="HHK2" s="13"/>
      <c r="HHL2" s="13"/>
      <c r="HHM2" s="13"/>
      <c r="HHN2" s="13"/>
      <c r="HHO2" s="13"/>
      <c r="HHP2" s="13"/>
      <c r="HHQ2" s="13"/>
      <c r="HHR2" s="13"/>
      <c r="HHS2" s="13"/>
      <c r="HHT2" s="13"/>
      <c r="HHU2" s="13"/>
      <c r="HHV2" s="13"/>
      <c r="HHW2" s="13"/>
      <c r="HHX2" s="13"/>
      <c r="HHY2" s="13"/>
      <c r="HHZ2" s="13"/>
      <c r="HIA2" s="13"/>
      <c r="HIB2" s="13"/>
      <c r="HIC2" s="13"/>
      <c r="HID2" s="13"/>
      <c r="HIE2" s="13"/>
      <c r="HIF2" s="13"/>
      <c r="HIG2" s="13"/>
      <c r="HIH2" s="13"/>
      <c r="HII2" s="13"/>
      <c r="HIJ2" s="13"/>
      <c r="HIK2" s="13"/>
      <c r="HIL2" s="13"/>
      <c r="HIM2" s="13"/>
      <c r="HIN2" s="13"/>
      <c r="HIO2" s="13"/>
      <c r="HIP2" s="13"/>
      <c r="HIQ2" s="13"/>
      <c r="HIR2" s="13"/>
      <c r="HIS2" s="13"/>
      <c r="HIT2" s="13"/>
      <c r="HIU2" s="13"/>
      <c r="HIV2" s="13"/>
      <c r="HIW2" s="13"/>
      <c r="HIX2" s="13"/>
      <c r="HIY2" s="13"/>
      <c r="HIZ2" s="13"/>
      <c r="HJA2" s="13"/>
      <c r="HJB2" s="13"/>
      <c r="HJC2" s="13"/>
      <c r="HJD2" s="13"/>
      <c r="HJE2" s="13"/>
      <c r="HJF2" s="13"/>
      <c r="HJG2" s="13"/>
      <c r="HJH2" s="13"/>
      <c r="HJI2" s="13"/>
      <c r="HJJ2" s="13"/>
      <c r="HJK2" s="13"/>
      <c r="HJL2" s="13"/>
      <c r="HJM2" s="13"/>
      <c r="HJN2" s="13"/>
      <c r="HJO2" s="13"/>
      <c r="HJP2" s="13"/>
      <c r="HJQ2" s="13"/>
      <c r="HJR2" s="13"/>
      <c r="HJS2" s="13"/>
      <c r="HJT2" s="13"/>
      <c r="HJU2" s="13"/>
      <c r="HJV2" s="13"/>
      <c r="HJW2" s="13"/>
      <c r="HJX2" s="13"/>
      <c r="HJY2" s="13"/>
      <c r="HJZ2" s="13"/>
      <c r="HKA2" s="13"/>
      <c r="HKB2" s="13"/>
      <c r="HKC2" s="13"/>
      <c r="HKD2" s="13"/>
      <c r="HKE2" s="13"/>
      <c r="HKF2" s="13"/>
      <c r="HKG2" s="13"/>
      <c r="HKH2" s="13"/>
      <c r="HKI2" s="13"/>
      <c r="HKJ2" s="13"/>
      <c r="HKK2" s="13"/>
      <c r="HKL2" s="13"/>
      <c r="HKM2" s="13"/>
      <c r="HKN2" s="13"/>
      <c r="HKO2" s="13"/>
      <c r="HKP2" s="13"/>
      <c r="HKQ2" s="13"/>
      <c r="HKR2" s="13"/>
      <c r="HKS2" s="13"/>
      <c r="HKT2" s="13"/>
      <c r="HKU2" s="13"/>
      <c r="HKV2" s="13"/>
      <c r="HKW2" s="13"/>
      <c r="HKX2" s="13"/>
      <c r="HKY2" s="13"/>
      <c r="HKZ2" s="13"/>
      <c r="HLA2" s="13"/>
      <c r="HLB2" s="13"/>
      <c r="HLC2" s="13"/>
      <c r="HLD2" s="13"/>
      <c r="HLE2" s="13"/>
      <c r="HLF2" s="13"/>
      <c r="HLG2" s="13"/>
      <c r="HLH2" s="13"/>
      <c r="HLI2" s="13"/>
      <c r="HLJ2" s="13"/>
      <c r="HLK2" s="13"/>
      <c r="HLL2" s="13"/>
      <c r="HLM2" s="13"/>
      <c r="HLN2" s="13"/>
      <c r="HLO2" s="13"/>
      <c r="HLP2" s="13"/>
      <c r="HLQ2" s="13"/>
      <c r="HLR2" s="13"/>
      <c r="HLS2" s="13"/>
      <c r="HLT2" s="13"/>
      <c r="HLU2" s="13"/>
      <c r="HLV2" s="13"/>
      <c r="HLW2" s="13"/>
      <c r="HLX2" s="13"/>
      <c r="HLY2" s="13"/>
      <c r="HLZ2" s="13"/>
      <c r="HMA2" s="13"/>
      <c r="HMB2" s="13"/>
      <c r="HMC2" s="13"/>
      <c r="HMD2" s="13"/>
      <c r="HME2" s="13"/>
      <c r="HMF2" s="13"/>
      <c r="HMG2" s="13"/>
      <c r="HMH2" s="13"/>
      <c r="HMI2" s="13"/>
      <c r="HMJ2" s="13"/>
      <c r="HMK2" s="13"/>
      <c r="HML2" s="13"/>
      <c r="HMM2" s="13"/>
      <c r="HMN2" s="13"/>
      <c r="HMO2" s="13"/>
      <c r="HMP2" s="13"/>
      <c r="HMQ2" s="13"/>
      <c r="HMR2" s="13"/>
      <c r="HMS2" s="13"/>
      <c r="HMT2" s="13"/>
      <c r="HMU2" s="13"/>
      <c r="HMV2" s="13"/>
      <c r="HMW2" s="13"/>
      <c r="HMX2" s="13"/>
      <c r="HMY2" s="13"/>
      <c r="HMZ2" s="13"/>
      <c r="HNA2" s="13"/>
      <c r="HNB2" s="13"/>
      <c r="HNC2" s="13"/>
      <c r="HND2" s="13"/>
      <c r="HNE2" s="13"/>
      <c r="HNF2" s="13"/>
      <c r="HNG2" s="13"/>
      <c r="HNH2" s="13"/>
      <c r="HNI2" s="13"/>
      <c r="HNJ2" s="13"/>
      <c r="HNK2" s="13"/>
      <c r="HNL2" s="13"/>
      <c r="HNM2" s="13"/>
      <c r="HNN2" s="13"/>
      <c r="HNO2" s="13"/>
      <c r="HNP2" s="13"/>
      <c r="HNQ2" s="13"/>
      <c r="HNR2" s="13"/>
      <c r="HNS2" s="13"/>
      <c r="HNT2" s="13"/>
      <c r="HNU2" s="13"/>
      <c r="HNV2" s="13"/>
      <c r="HNW2" s="13"/>
      <c r="HNX2" s="13"/>
      <c r="HNY2" s="13"/>
      <c r="HNZ2" s="13"/>
      <c r="HOA2" s="13"/>
      <c r="HOB2" s="13"/>
      <c r="HOC2" s="13"/>
      <c r="HOD2" s="13"/>
      <c r="HOE2" s="13"/>
      <c r="HOF2" s="13"/>
      <c r="HOG2" s="13"/>
      <c r="HOH2" s="13"/>
      <c r="HOI2" s="13"/>
      <c r="HOJ2" s="13"/>
      <c r="HOK2" s="13"/>
      <c r="HOL2" s="13"/>
      <c r="HOM2" s="13"/>
      <c r="HON2" s="13"/>
      <c r="HOO2" s="13"/>
      <c r="HOP2" s="13"/>
      <c r="HOQ2" s="13"/>
      <c r="HOR2" s="13"/>
      <c r="HOS2" s="13"/>
      <c r="HOT2" s="13"/>
      <c r="HOU2" s="13"/>
      <c r="HOV2" s="13"/>
      <c r="HOW2" s="13"/>
      <c r="HOX2" s="13"/>
      <c r="HOY2" s="13"/>
      <c r="HOZ2" s="13"/>
      <c r="HPA2" s="13"/>
      <c r="HPB2" s="13"/>
      <c r="HPC2" s="13"/>
      <c r="HPD2" s="13"/>
      <c r="HPE2" s="13"/>
      <c r="HPF2" s="13"/>
      <c r="HPG2" s="13"/>
      <c r="HPH2" s="13"/>
      <c r="HPI2" s="13"/>
      <c r="HPJ2" s="13"/>
      <c r="HPK2" s="13"/>
      <c r="HPL2" s="13"/>
      <c r="HPM2" s="13"/>
      <c r="HPN2" s="13"/>
      <c r="HPO2" s="13"/>
      <c r="HPP2" s="13"/>
      <c r="HPQ2" s="13"/>
      <c r="HPR2" s="13"/>
      <c r="HPS2" s="13"/>
      <c r="HPT2" s="13"/>
      <c r="HPU2" s="13"/>
      <c r="HPV2" s="13"/>
      <c r="HPW2" s="13"/>
      <c r="HPX2" s="13"/>
      <c r="HPY2" s="13"/>
      <c r="HPZ2" s="13"/>
      <c r="HQA2" s="13"/>
      <c r="HQB2" s="13"/>
      <c r="HQC2" s="13"/>
      <c r="HQD2" s="13"/>
      <c r="HQE2" s="13"/>
      <c r="HQF2" s="13"/>
      <c r="HQG2" s="13"/>
      <c r="HQH2" s="13"/>
      <c r="HQI2" s="13"/>
      <c r="HQJ2" s="13"/>
      <c r="HQK2" s="13"/>
      <c r="HQL2" s="13"/>
      <c r="HQM2" s="13"/>
      <c r="HQN2" s="13"/>
      <c r="HQO2" s="13"/>
      <c r="HQP2" s="13"/>
      <c r="HQQ2" s="13"/>
      <c r="HQR2" s="13"/>
      <c r="HQS2" s="13"/>
      <c r="HQT2" s="13"/>
      <c r="HQU2" s="13"/>
      <c r="HQV2" s="13"/>
      <c r="HQW2" s="13"/>
      <c r="HQX2" s="13"/>
      <c r="HQY2" s="13"/>
      <c r="HQZ2" s="13"/>
      <c r="HRA2" s="13"/>
      <c r="HRB2" s="13"/>
      <c r="HRC2" s="13"/>
      <c r="HRD2" s="13"/>
      <c r="HRE2" s="13"/>
      <c r="HRF2" s="13"/>
      <c r="HRG2" s="13"/>
      <c r="HRH2" s="13"/>
      <c r="HRI2" s="13"/>
      <c r="HRJ2" s="13"/>
      <c r="HRK2" s="13"/>
      <c r="HRL2" s="13"/>
      <c r="HRM2" s="13"/>
      <c r="HRN2" s="13"/>
      <c r="HRO2" s="13"/>
      <c r="HRP2" s="13"/>
      <c r="HRQ2" s="13"/>
      <c r="HRR2" s="13"/>
      <c r="HRS2" s="13"/>
      <c r="HRT2" s="13"/>
      <c r="HRU2" s="13"/>
      <c r="HRV2" s="13"/>
      <c r="HRW2" s="13"/>
      <c r="HRX2" s="13"/>
      <c r="HRY2" s="13"/>
      <c r="HRZ2" s="13"/>
      <c r="HSA2" s="13"/>
      <c r="HSB2" s="13"/>
      <c r="HSC2" s="13"/>
      <c r="HSD2" s="13"/>
      <c r="HSE2" s="13"/>
      <c r="HSF2" s="13"/>
      <c r="HSG2" s="13"/>
      <c r="HSH2" s="13"/>
      <c r="HSI2" s="13"/>
      <c r="HSJ2" s="13"/>
      <c r="HSK2" s="13"/>
      <c r="HSL2" s="13"/>
      <c r="HSM2" s="13"/>
      <c r="HSN2" s="13"/>
      <c r="HSO2" s="13"/>
      <c r="HSP2" s="13"/>
      <c r="HSQ2" s="13"/>
      <c r="HSR2" s="13"/>
      <c r="HSS2" s="13"/>
      <c r="HST2" s="13"/>
      <c r="HSU2" s="13"/>
      <c r="HSV2" s="13"/>
      <c r="HSW2" s="13"/>
      <c r="HSX2" s="13"/>
      <c r="HSY2" s="13"/>
      <c r="HSZ2" s="13"/>
      <c r="HTA2" s="13"/>
      <c r="HTB2" s="13"/>
      <c r="HTC2" s="13"/>
      <c r="HTD2" s="13"/>
      <c r="HTE2" s="13"/>
      <c r="HTF2" s="13"/>
      <c r="HTG2" s="13"/>
      <c r="HTH2" s="13"/>
      <c r="HTI2" s="13"/>
      <c r="HTJ2" s="13"/>
      <c r="HTK2" s="13"/>
      <c r="HTL2" s="13"/>
      <c r="HTM2" s="13"/>
      <c r="HTN2" s="13"/>
      <c r="HTO2" s="13"/>
      <c r="HTP2" s="13"/>
      <c r="HTQ2" s="13"/>
      <c r="HTR2" s="13"/>
      <c r="HTS2" s="13"/>
      <c r="HTT2" s="13"/>
      <c r="HTU2" s="13"/>
      <c r="HTV2" s="13"/>
      <c r="HTW2" s="13"/>
      <c r="HTX2" s="13"/>
      <c r="HTY2" s="13"/>
      <c r="HTZ2" s="13"/>
      <c r="HUA2" s="13"/>
      <c r="HUB2" s="13"/>
      <c r="HUC2" s="13"/>
      <c r="HUD2" s="13"/>
      <c r="HUE2" s="13"/>
      <c r="HUF2" s="13"/>
      <c r="HUG2" s="13"/>
      <c r="HUH2" s="13"/>
      <c r="HUI2" s="13"/>
      <c r="HUJ2" s="13"/>
      <c r="HUK2" s="13"/>
      <c r="HUL2" s="13"/>
      <c r="HUM2" s="13"/>
      <c r="HUN2" s="13"/>
      <c r="HUO2" s="13"/>
      <c r="HUP2" s="13"/>
      <c r="HUQ2" s="13"/>
      <c r="HUR2" s="13"/>
      <c r="HUS2" s="13"/>
      <c r="HUT2" s="13"/>
      <c r="HUU2" s="13"/>
      <c r="HUV2" s="13"/>
      <c r="HUW2" s="13"/>
      <c r="HUX2" s="13"/>
      <c r="HUY2" s="13"/>
      <c r="HUZ2" s="13"/>
      <c r="HVA2" s="13"/>
      <c r="HVB2" s="13"/>
      <c r="HVC2" s="13"/>
      <c r="HVD2" s="13"/>
      <c r="HVE2" s="13"/>
      <c r="HVF2" s="13"/>
      <c r="HVG2" s="13"/>
      <c r="HVH2" s="13"/>
      <c r="HVI2" s="13"/>
      <c r="HVJ2" s="13"/>
      <c r="HVK2" s="13"/>
      <c r="HVL2" s="13"/>
      <c r="HVM2" s="13"/>
      <c r="HVN2" s="13"/>
      <c r="HVO2" s="13"/>
      <c r="HVP2" s="13"/>
      <c r="HVQ2" s="13"/>
      <c r="HVR2" s="13"/>
      <c r="HVS2" s="13"/>
      <c r="HVT2" s="13"/>
      <c r="HVU2" s="13"/>
      <c r="HVV2" s="13"/>
      <c r="HVW2" s="13"/>
      <c r="HVX2" s="13"/>
      <c r="HVY2" s="13"/>
      <c r="HVZ2" s="13"/>
      <c r="HWA2" s="13"/>
      <c r="HWB2" s="13"/>
      <c r="HWC2" s="13"/>
      <c r="HWD2" s="13"/>
      <c r="HWE2" s="13"/>
      <c r="HWF2" s="13"/>
      <c r="HWG2" s="13"/>
      <c r="HWH2" s="13"/>
      <c r="HWI2" s="13"/>
      <c r="HWJ2" s="13"/>
      <c r="HWK2" s="13"/>
      <c r="HWL2" s="13"/>
      <c r="HWM2" s="13"/>
      <c r="HWN2" s="13"/>
      <c r="HWO2" s="13"/>
      <c r="HWP2" s="13"/>
      <c r="HWQ2" s="13"/>
      <c r="HWR2" s="13"/>
      <c r="HWS2" s="13"/>
      <c r="HWT2" s="13"/>
      <c r="HWU2" s="13"/>
      <c r="HWV2" s="13"/>
      <c r="HWW2" s="13"/>
      <c r="HWX2" s="13"/>
      <c r="HWY2" s="13"/>
      <c r="HWZ2" s="13"/>
      <c r="HXA2" s="13"/>
      <c r="HXB2" s="13"/>
      <c r="HXC2" s="13"/>
      <c r="HXD2" s="13"/>
      <c r="HXE2" s="13"/>
      <c r="HXF2" s="13"/>
      <c r="HXG2" s="13"/>
      <c r="HXH2" s="13"/>
      <c r="HXI2" s="13"/>
      <c r="HXJ2" s="13"/>
      <c r="HXK2" s="13"/>
      <c r="HXL2" s="13"/>
      <c r="HXM2" s="13"/>
      <c r="HXN2" s="13"/>
      <c r="HXO2" s="13"/>
      <c r="HXP2" s="13"/>
      <c r="HXQ2" s="13"/>
      <c r="HXR2" s="13"/>
      <c r="HXS2" s="13"/>
      <c r="HXT2" s="13"/>
      <c r="HXU2" s="13"/>
      <c r="HXV2" s="13"/>
      <c r="HXW2" s="13"/>
      <c r="HXX2" s="13"/>
      <c r="HXY2" s="13"/>
      <c r="HXZ2" s="13"/>
      <c r="HYA2" s="13"/>
      <c r="HYB2" s="13"/>
      <c r="HYC2" s="13"/>
      <c r="HYD2" s="13"/>
      <c r="HYE2" s="13"/>
      <c r="HYF2" s="13"/>
      <c r="HYG2" s="13"/>
      <c r="HYH2" s="13"/>
      <c r="HYI2" s="13"/>
      <c r="HYJ2" s="13"/>
      <c r="HYK2" s="13"/>
      <c r="HYL2" s="13"/>
      <c r="HYM2" s="13"/>
      <c r="HYN2" s="13"/>
      <c r="HYO2" s="13"/>
      <c r="HYP2" s="13"/>
      <c r="HYQ2" s="13"/>
      <c r="HYR2" s="13"/>
      <c r="HYS2" s="13"/>
      <c r="HYT2" s="13"/>
      <c r="HYU2" s="13"/>
      <c r="HYV2" s="13"/>
      <c r="HYW2" s="13"/>
      <c r="HYX2" s="13"/>
      <c r="HYY2" s="13"/>
      <c r="HYZ2" s="13"/>
      <c r="HZA2" s="13"/>
      <c r="HZB2" s="13"/>
      <c r="HZC2" s="13"/>
      <c r="HZD2" s="13"/>
      <c r="HZE2" s="13"/>
      <c r="HZF2" s="13"/>
      <c r="HZG2" s="13"/>
      <c r="HZH2" s="13"/>
      <c r="HZI2" s="13"/>
      <c r="HZJ2" s="13"/>
      <c r="HZK2" s="13"/>
      <c r="HZL2" s="13"/>
      <c r="HZM2" s="13"/>
      <c r="HZN2" s="13"/>
      <c r="HZO2" s="13"/>
      <c r="HZP2" s="13"/>
      <c r="HZQ2" s="13"/>
      <c r="HZR2" s="13"/>
      <c r="HZS2" s="13"/>
      <c r="HZT2" s="13"/>
      <c r="HZU2" s="13"/>
      <c r="HZV2" s="13"/>
      <c r="HZW2" s="13"/>
      <c r="HZX2" s="13"/>
      <c r="HZY2" s="13"/>
      <c r="HZZ2" s="13"/>
      <c r="IAA2" s="13"/>
      <c r="IAB2" s="13"/>
      <c r="IAC2" s="13"/>
      <c r="IAD2" s="13"/>
      <c r="IAE2" s="13"/>
      <c r="IAF2" s="13"/>
      <c r="IAG2" s="13"/>
      <c r="IAH2" s="13"/>
      <c r="IAI2" s="13"/>
      <c r="IAJ2" s="13"/>
      <c r="IAK2" s="13"/>
      <c r="IAL2" s="13"/>
      <c r="IAM2" s="13"/>
      <c r="IAN2" s="13"/>
      <c r="IAO2" s="13"/>
      <c r="IAP2" s="13"/>
      <c r="IAQ2" s="13"/>
      <c r="IAR2" s="13"/>
      <c r="IAS2" s="13"/>
      <c r="IAT2" s="13"/>
      <c r="IAU2" s="13"/>
      <c r="IAV2" s="13"/>
      <c r="IAW2" s="13"/>
      <c r="IAX2" s="13"/>
      <c r="IAY2" s="13"/>
      <c r="IAZ2" s="13"/>
      <c r="IBA2" s="13"/>
      <c r="IBB2" s="13"/>
      <c r="IBC2" s="13"/>
      <c r="IBD2" s="13"/>
      <c r="IBE2" s="13"/>
      <c r="IBF2" s="13"/>
      <c r="IBG2" s="13"/>
      <c r="IBH2" s="13"/>
      <c r="IBI2" s="13"/>
      <c r="IBJ2" s="13"/>
      <c r="IBK2" s="13"/>
      <c r="IBL2" s="13"/>
      <c r="IBM2" s="13"/>
      <c r="IBN2" s="13"/>
      <c r="IBO2" s="13"/>
      <c r="IBP2" s="13"/>
      <c r="IBQ2" s="13"/>
      <c r="IBR2" s="13"/>
      <c r="IBS2" s="13"/>
      <c r="IBT2" s="13"/>
      <c r="IBU2" s="13"/>
      <c r="IBV2" s="13"/>
      <c r="IBW2" s="13"/>
      <c r="IBX2" s="13"/>
      <c r="IBY2" s="13"/>
      <c r="IBZ2" s="13"/>
      <c r="ICA2" s="13"/>
      <c r="ICB2" s="13"/>
      <c r="ICC2" s="13"/>
      <c r="ICD2" s="13"/>
      <c r="ICE2" s="13"/>
      <c r="ICF2" s="13"/>
      <c r="ICG2" s="13"/>
      <c r="ICH2" s="13"/>
      <c r="ICI2" s="13"/>
      <c r="ICJ2" s="13"/>
      <c r="ICK2" s="13"/>
      <c r="ICL2" s="13"/>
      <c r="ICM2" s="13"/>
      <c r="ICN2" s="13"/>
      <c r="ICO2" s="13"/>
      <c r="ICP2" s="13"/>
      <c r="ICQ2" s="13"/>
      <c r="ICR2" s="13"/>
      <c r="ICS2" s="13"/>
      <c r="ICT2" s="13"/>
      <c r="ICU2" s="13"/>
      <c r="ICV2" s="13"/>
      <c r="ICW2" s="13"/>
      <c r="ICX2" s="13"/>
      <c r="ICY2" s="13"/>
      <c r="ICZ2" s="13"/>
      <c r="IDA2" s="13"/>
      <c r="IDB2" s="13"/>
      <c r="IDC2" s="13"/>
      <c r="IDD2" s="13"/>
      <c r="IDE2" s="13"/>
      <c r="IDF2" s="13"/>
      <c r="IDG2" s="13"/>
      <c r="IDH2" s="13"/>
      <c r="IDI2" s="13"/>
      <c r="IDJ2" s="13"/>
      <c r="IDK2" s="13"/>
      <c r="IDL2" s="13"/>
      <c r="IDM2" s="13"/>
      <c r="IDN2" s="13"/>
      <c r="IDO2" s="13"/>
      <c r="IDP2" s="13"/>
      <c r="IDQ2" s="13"/>
      <c r="IDR2" s="13"/>
      <c r="IDS2" s="13"/>
      <c r="IDT2" s="13"/>
      <c r="IDU2" s="13"/>
      <c r="IDV2" s="13"/>
      <c r="IDW2" s="13"/>
      <c r="IDX2" s="13"/>
      <c r="IDY2" s="13"/>
      <c r="IDZ2" s="13"/>
      <c r="IEA2" s="13"/>
      <c r="IEB2" s="13"/>
      <c r="IEC2" s="13"/>
      <c r="IED2" s="13"/>
      <c r="IEE2" s="13"/>
      <c r="IEF2" s="13"/>
      <c r="IEG2" s="13"/>
      <c r="IEH2" s="13"/>
      <c r="IEI2" s="13"/>
      <c r="IEJ2" s="13"/>
      <c r="IEK2" s="13"/>
      <c r="IEL2" s="13"/>
      <c r="IEM2" s="13"/>
      <c r="IEN2" s="13"/>
      <c r="IEO2" s="13"/>
      <c r="IEP2" s="13"/>
      <c r="IEQ2" s="13"/>
      <c r="IER2" s="13"/>
      <c r="IES2" s="13"/>
      <c r="IET2" s="13"/>
      <c r="IEU2" s="13"/>
      <c r="IEV2" s="13"/>
      <c r="IEW2" s="13"/>
      <c r="IEX2" s="13"/>
      <c r="IEY2" s="13"/>
      <c r="IEZ2" s="13"/>
      <c r="IFA2" s="13"/>
      <c r="IFB2" s="13"/>
      <c r="IFC2" s="13"/>
      <c r="IFD2" s="13"/>
      <c r="IFE2" s="13"/>
      <c r="IFF2" s="13"/>
      <c r="IFG2" s="13"/>
      <c r="IFH2" s="13"/>
      <c r="IFI2" s="13"/>
      <c r="IFJ2" s="13"/>
      <c r="IFK2" s="13"/>
      <c r="IFL2" s="13"/>
      <c r="IFM2" s="13"/>
      <c r="IFN2" s="13"/>
      <c r="IFO2" s="13"/>
      <c r="IFP2" s="13"/>
      <c r="IFQ2" s="13"/>
      <c r="IFR2" s="13"/>
      <c r="IFS2" s="13"/>
      <c r="IFT2" s="13"/>
      <c r="IFU2" s="13"/>
      <c r="IFV2" s="13"/>
      <c r="IFW2" s="13"/>
      <c r="IFX2" s="13"/>
      <c r="IFY2" s="13"/>
      <c r="IFZ2" s="13"/>
      <c r="IGA2" s="13"/>
      <c r="IGB2" s="13"/>
      <c r="IGC2" s="13"/>
      <c r="IGD2" s="13"/>
      <c r="IGE2" s="13"/>
      <c r="IGF2" s="13"/>
      <c r="IGG2" s="13"/>
      <c r="IGH2" s="13"/>
      <c r="IGI2" s="13"/>
      <c r="IGJ2" s="13"/>
      <c r="IGK2" s="13"/>
      <c r="IGL2" s="13"/>
      <c r="IGM2" s="13"/>
      <c r="IGN2" s="13"/>
      <c r="IGO2" s="13"/>
      <c r="IGP2" s="13"/>
      <c r="IGQ2" s="13"/>
      <c r="IGR2" s="13"/>
      <c r="IGS2" s="13"/>
      <c r="IGT2" s="13"/>
      <c r="IGU2" s="13"/>
      <c r="IGV2" s="13"/>
      <c r="IGW2" s="13"/>
      <c r="IGX2" s="13"/>
      <c r="IGY2" s="13"/>
      <c r="IGZ2" s="13"/>
      <c r="IHA2" s="13"/>
      <c r="IHB2" s="13"/>
      <c r="IHC2" s="13"/>
      <c r="IHD2" s="13"/>
      <c r="IHE2" s="13"/>
      <c r="IHF2" s="13"/>
      <c r="IHG2" s="13"/>
      <c r="IHH2" s="13"/>
      <c r="IHI2" s="13"/>
      <c r="IHJ2" s="13"/>
      <c r="IHK2" s="13"/>
      <c r="IHL2" s="13"/>
      <c r="IHM2" s="13"/>
      <c r="IHN2" s="13"/>
      <c r="IHO2" s="13"/>
      <c r="IHP2" s="13"/>
      <c r="IHQ2" s="13"/>
      <c r="IHR2" s="13"/>
      <c r="IHS2" s="13"/>
      <c r="IHT2" s="13"/>
      <c r="IHU2" s="13"/>
      <c r="IHV2" s="13"/>
      <c r="IHW2" s="13"/>
      <c r="IHX2" s="13"/>
      <c r="IHY2" s="13"/>
      <c r="IHZ2" s="13"/>
      <c r="IIA2" s="13"/>
      <c r="IIB2" s="13"/>
      <c r="IIC2" s="13"/>
      <c r="IID2" s="13"/>
      <c r="IIE2" s="13"/>
      <c r="IIF2" s="13"/>
      <c r="IIG2" s="13"/>
      <c r="IIH2" s="13"/>
      <c r="III2" s="13"/>
      <c r="IIJ2" s="13"/>
      <c r="IIK2" s="13"/>
      <c r="IIL2" s="13"/>
      <c r="IIM2" s="13"/>
      <c r="IIN2" s="13"/>
      <c r="IIO2" s="13"/>
      <c r="IIP2" s="13"/>
      <c r="IIQ2" s="13"/>
      <c r="IIR2" s="13"/>
      <c r="IIS2" s="13"/>
      <c r="IIT2" s="13"/>
      <c r="IIU2" s="13"/>
      <c r="IIV2" s="13"/>
      <c r="IIW2" s="13"/>
      <c r="IIX2" s="13"/>
      <c r="IIY2" s="13"/>
      <c r="IIZ2" s="13"/>
      <c r="IJA2" s="13"/>
      <c r="IJB2" s="13"/>
      <c r="IJC2" s="13"/>
      <c r="IJD2" s="13"/>
      <c r="IJE2" s="13"/>
      <c r="IJF2" s="13"/>
      <c r="IJG2" s="13"/>
      <c r="IJH2" s="13"/>
      <c r="IJI2" s="13"/>
      <c r="IJJ2" s="13"/>
      <c r="IJK2" s="13"/>
      <c r="IJL2" s="13"/>
      <c r="IJM2" s="13"/>
      <c r="IJN2" s="13"/>
      <c r="IJO2" s="13"/>
      <c r="IJP2" s="13"/>
      <c r="IJQ2" s="13"/>
      <c r="IJR2" s="13"/>
      <c r="IJS2" s="13"/>
      <c r="IJT2" s="13"/>
      <c r="IJU2" s="13"/>
      <c r="IJV2" s="13"/>
      <c r="IJW2" s="13"/>
      <c r="IJX2" s="13"/>
      <c r="IJY2" s="13"/>
      <c r="IJZ2" s="13"/>
      <c r="IKA2" s="13"/>
      <c r="IKB2" s="13"/>
      <c r="IKC2" s="13"/>
      <c r="IKD2" s="13"/>
      <c r="IKE2" s="13"/>
      <c r="IKF2" s="13"/>
      <c r="IKG2" s="13"/>
      <c r="IKH2" s="13"/>
      <c r="IKI2" s="13"/>
      <c r="IKJ2" s="13"/>
      <c r="IKK2" s="13"/>
      <c r="IKL2" s="13"/>
      <c r="IKM2" s="13"/>
      <c r="IKN2" s="13"/>
      <c r="IKO2" s="13"/>
      <c r="IKP2" s="13"/>
      <c r="IKQ2" s="13"/>
      <c r="IKR2" s="13"/>
      <c r="IKS2" s="13"/>
      <c r="IKT2" s="13"/>
      <c r="IKU2" s="13"/>
      <c r="IKV2" s="13"/>
      <c r="IKW2" s="13"/>
      <c r="IKX2" s="13"/>
      <c r="IKY2" s="13"/>
      <c r="IKZ2" s="13"/>
      <c r="ILA2" s="13"/>
      <c r="ILB2" s="13"/>
      <c r="ILC2" s="13"/>
      <c r="ILD2" s="13"/>
      <c r="ILE2" s="13"/>
      <c r="ILF2" s="13"/>
      <c r="ILG2" s="13"/>
      <c r="ILH2" s="13"/>
      <c r="ILI2" s="13"/>
      <c r="ILJ2" s="13"/>
      <c r="ILK2" s="13"/>
      <c r="ILL2" s="13"/>
      <c r="ILM2" s="13"/>
      <c r="ILN2" s="13"/>
      <c r="ILO2" s="13"/>
      <c r="ILP2" s="13"/>
      <c r="ILQ2" s="13"/>
      <c r="ILR2" s="13"/>
      <c r="ILS2" s="13"/>
      <c r="ILT2" s="13"/>
      <c r="ILU2" s="13"/>
      <c r="ILV2" s="13"/>
      <c r="ILW2" s="13"/>
      <c r="ILX2" s="13"/>
      <c r="ILY2" s="13"/>
      <c r="ILZ2" s="13"/>
      <c r="IMA2" s="13"/>
      <c r="IMB2" s="13"/>
      <c r="IMC2" s="13"/>
      <c r="IMD2" s="13"/>
      <c r="IME2" s="13"/>
      <c r="IMF2" s="13"/>
      <c r="IMG2" s="13"/>
      <c r="IMH2" s="13"/>
      <c r="IMI2" s="13"/>
      <c r="IMJ2" s="13"/>
      <c r="IMK2" s="13"/>
      <c r="IML2" s="13"/>
      <c r="IMM2" s="13"/>
      <c r="IMN2" s="13"/>
      <c r="IMO2" s="13"/>
      <c r="IMP2" s="13"/>
      <c r="IMQ2" s="13"/>
      <c r="IMR2" s="13"/>
      <c r="IMS2" s="13"/>
      <c r="IMT2" s="13"/>
      <c r="IMU2" s="13"/>
      <c r="IMV2" s="13"/>
      <c r="IMW2" s="13"/>
      <c r="IMX2" s="13"/>
      <c r="IMY2" s="13"/>
      <c r="IMZ2" s="13"/>
      <c r="INA2" s="13"/>
      <c r="INB2" s="13"/>
      <c r="INC2" s="13"/>
      <c r="IND2" s="13"/>
      <c r="INE2" s="13"/>
      <c r="INF2" s="13"/>
      <c r="ING2" s="13"/>
      <c r="INH2" s="13"/>
      <c r="INI2" s="13"/>
      <c r="INJ2" s="13"/>
      <c r="INK2" s="13"/>
      <c r="INL2" s="13"/>
      <c r="INM2" s="13"/>
      <c r="INN2" s="13"/>
      <c r="INO2" s="13"/>
      <c r="INP2" s="13"/>
      <c r="INQ2" s="13"/>
      <c r="INR2" s="13"/>
      <c r="INS2" s="13"/>
      <c r="INT2" s="13"/>
      <c r="INU2" s="13"/>
      <c r="INV2" s="13"/>
      <c r="INW2" s="13"/>
      <c r="INX2" s="13"/>
      <c r="INY2" s="13"/>
      <c r="INZ2" s="13"/>
      <c r="IOA2" s="13"/>
      <c r="IOB2" s="13"/>
      <c r="IOC2" s="13"/>
      <c r="IOD2" s="13"/>
      <c r="IOE2" s="13"/>
      <c r="IOF2" s="13"/>
      <c r="IOG2" s="13"/>
      <c r="IOH2" s="13"/>
      <c r="IOI2" s="13"/>
      <c r="IOJ2" s="13"/>
      <c r="IOK2" s="13"/>
      <c r="IOL2" s="13"/>
      <c r="IOM2" s="13"/>
      <c r="ION2" s="13"/>
      <c r="IOO2" s="13"/>
      <c r="IOP2" s="13"/>
      <c r="IOQ2" s="13"/>
      <c r="IOR2" s="13"/>
      <c r="IOS2" s="13"/>
      <c r="IOT2" s="13"/>
      <c r="IOU2" s="13"/>
      <c r="IOV2" s="13"/>
      <c r="IOW2" s="13"/>
      <c r="IOX2" s="13"/>
      <c r="IOY2" s="13"/>
      <c r="IOZ2" s="13"/>
      <c r="IPA2" s="13"/>
      <c r="IPB2" s="13"/>
      <c r="IPC2" s="13"/>
      <c r="IPD2" s="13"/>
      <c r="IPE2" s="13"/>
      <c r="IPF2" s="13"/>
      <c r="IPG2" s="13"/>
      <c r="IPH2" s="13"/>
      <c r="IPI2" s="13"/>
      <c r="IPJ2" s="13"/>
      <c r="IPK2" s="13"/>
      <c r="IPL2" s="13"/>
      <c r="IPM2" s="13"/>
      <c r="IPN2" s="13"/>
      <c r="IPO2" s="13"/>
      <c r="IPP2" s="13"/>
      <c r="IPQ2" s="13"/>
      <c r="IPR2" s="13"/>
      <c r="IPS2" s="13"/>
      <c r="IPT2" s="13"/>
      <c r="IPU2" s="13"/>
      <c r="IPV2" s="13"/>
      <c r="IPW2" s="13"/>
      <c r="IPX2" s="13"/>
      <c r="IPY2" s="13"/>
      <c r="IPZ2" s="13"/>
      <c r="IQA2" s="13"/>
      <c r="IQB2" s="13"/>
      <c r="IQC2" s="13"/>
      <c r="IQD2" s="13"/>
      <c r="IQE2" s="13"/>
      <c r="IQF2" s="13"/>
      <c r="IQG2" s="13"/>
      <c r="IQH2" s="13"/>
      <c r="IQI2" s="13"/>
      <c r="IQJ2" s="13"/>
      <c r="IQK2" s="13"/>
      <c r="IQL2" s="13"/>
      <c r="IQM2" s="13"/>
      <c r="IQN2" s="13"/>
      <c r="IQO2" s="13"/>
      <c r="IQP2" s="13"/>
      <c r="IQQ2" s="13"/>
      <c r="IQR2" s="13"/>
      <c r="IQS2" s="13"/>
      <c r="IQT2" s="13"/>
      <c r="IQU2" s="13"/>
      <c r="IQV2" s="13"/>
      <c r="IQW2" s="13"/>
      <c r="IQX2" s="13"/>
      <c r="IQY2" s="13"/>
      <c r="IQZ2" s="13"/>
      <c r="IRA2" s="13"/>
      <c r="IRB2" s="13"/>
      <c r="IRC2" s="13"/>
      <c r="IRD2" s="13"/>
      <c r="IRE2" s="13"/>
      <c r="IRF2" s="13"/>
      <c r="IRG2" s="13"/>
      <c r="IRH2" s="13"/>
      <c r="IRI2" s="13"/>
      <c r="IRJ2" s="13"/>
      <c r="IRK2" s="13"/>
      <c r="IRL2" s="13"/>
      <c r="IRM2" s="13"/>
      <c r="IRN2" s="13"/>
      <c r="IRO2" s="13"/>
      <c r="IRP2" s="13"/>
      <c r="IRQ2" s="13"/>
      <c r="IRR2" s="13"/>
      <c r="IRS2" s="13"/>
      <c r="IRT2" s="13"/>
      <c r="IRU2" s="13"/>
      <c r="IRV2" s="13"/>
      <c r="IRW2" s="13"/>
      <c r="IRX2" s="13"/>
      <c r="IRY2" s="13"/>
      <c r="IRZ2" s="13"/>
      <c r="ISA2" s="13"/>
      <c r="ISB2" s="13"/>
      <c r="ISC2" s="13"/>
      <c r="ISD2" s="13"/>
      <c r="ISE2" s="13"/>
      <c r="ISF2" s="13"/>
      <c r="ISG2" s="13"/>
      <c r="ISH2" s="13"/>
      <c r="ISI2" s="13"/>
      <c r="ISJ2" s="13"/>
      <c r="ISK2" s="13"/>
      <c r="ISL2" s="13"/>
      <c r="ISM2" s="13"/>
      <c r="ISN2" s="13"/>
      <c r="ISO2" s="13"/>
      <c r="ISP2" s="13"/>
      <c r="ISQ2" s="13"/>
      <c r="ISR2" s="13"/>
      <c r="ISS2" s="13"/>
      <c r="IST2" s="13"/>
      <c r="ISU2" s="13"/>
      <c r="ISV2" s="13"/>
      <c r="ISW2" s="13"/>
      <c r="ISX2" s="13"/>
      <c r="ISY2" s="13"/>
      <c r="ISZ2" s="13"/>
      <c r="ITA2" s="13"/>
      <c r="ITB2" s="13"/>
      <c r="ITC2" s="13"/>
      <c r="ITD2" s="13"/>
      <c r="ITE2" s="13"/>
      <c r="ITF2" s="13"/>
      <c r="ITG2" s="13"/>
      <c r="ITH2" s="13"/>
      <c r="ITI2" s="13"/>
      <c r="ITJ2" s="13"/>
      <c r="ITK2" s="13"/>
      <c r="ITL2" s="13"/>
      <c r="ITM2" s="13"/>
      <c r="ITN2" s="13"/>
      <c r="ITO2" s="13"/>
      <c r="ITP2" s="13"/>
      <c r="ITQ2" s="13"/>
      <c r="ITR2" s="13"/>
      <c r="ITS2" s="13"/>
      <c r="ITT2" s="13"/>
      <c r="ITU2" s="13"/>
      <c r="ITV2" s="13"/>
      <c r="ITW2" s="13"/>
      <c r="ITX2" s="13"/>
      <c r="ITY2" s="13"/>
      <c r="ITZ2" s="13"/>
      <c r="IUA2" s="13"/>
      <c r="IUB2" s="13"/>
      <c r="IUC2" s="13"/>
      <c r="IUD2" s="13"/>
      <c r="IUE2" s="13"/>
      <c r="IUF2" s="13"/>
      <c r="IUG2" s="13"/>
      <c r="IUH2" s="13"/>
      <c r="IUI2" s="13"/>
      <c r="IUJ2" s="13"/>
      <c r="IUK2" s="13"/>
      <c r="IUL2" s="13"/>
      <c r="IUM2" s="13"/>
      <c r="IUN2" s="13"/>
      <c r="IUO2" s="13"/>
      <c r="IUP2" s="13"/>
      <c r="IUQ2" s="13"/>
      <c r="IUR2" s="13"/>
      <c r="IUS2" s="13"/>
      <c r="IUT2" s="13"/>
      <c r="IUU2" s="13"/>
      <c r="IUV2" s="13"/>
      <c r="IUW2" s="13"/>
      <c r="IUX2" s="13"/>
      <c r="IUY2" s="13"/>
      <c r="IUZ2" s="13"/>
      <c r="IVA2" s="13"/>
      <c r="IVB2" s="13"/>
      <c r="IVC2" s="13"/>
      <c r="IVD2" s="13"/>
      <c r="IVE2" s="13"/>
      <c r="IVF2" s="13"/>
      <c r="IVG2" s="13"/>
      <c r="IVH2" s="13"/>
      <c r="IVI2" s="13"/>
      <c r="IVJ2" s="13"/>
      <c r="IVK2" s="13"/>
      <c r="IVL2" s="13"/>
      <c r="IVM2" s="13"/>
      <c r="IVN2" s="13"/>
      <c r="IVO2" s="13"/>
      <c r="IVP2" s="13"/>
      <c r="IVQ2" s="13"/>
      <c r="IVR2" s="13"/>
      <c r="IVS2" s="13"/>
      <c r="IVT2" s="13"/>
      <c r="IVU2" s="13"/>
      <c r="IVV2" s="13"/>
      <c r="IVW2" s="13"/>
      <c r="IVX2" s="13"/>
      <c r="IVY2" s="13"/>
      <c r="IVZ2" s="13"/>
      <c r="IWA2" s="13"/>
      <c r="IWB2" s="13"/>
      <c r="IWC2" s="13"/>
      <c r="IWD2" s="13"/>
      <c r="IWE2" s="13"/>
      <c r="IWF2" s="13"/>
      <c r="IWG2" s="13"/>
      <c r="IWH2" s="13"/>
      <c r="IWI2" s="13"/>
      <c r="IWJ2" s="13"/>
      <c r="IWK2" s="13"/>
      <c r="IWL2" s="13"/>
      <c r="IWM2" s="13"/>
      <c r="IWN2" s="13"/>
      <c r="IWO2" s="13"/>
      <c r="IWP2" s="13"/>
      <c r="IWQ2" s="13"/>
      <c r="IWR2" s="13"/>
      <c r="IWS2" s="13"/>
      <c r="IWT2" s="13"/>
      <c r="IWU2" s="13"/>
      <c r="IWV2" s="13"/>
      <c r="IWW2" s="13"/>
      <c r="IWX2" s="13"/>
      <c r="IWY2" s="13"/>
      <c r="IWZ2" s="13"/>
      <c r="IXA2" s="13"/>
      <c r="IXB2" s="13"/>
      <c r="IXC2" s="13"/>
      <c r="IXD2" s="13"/>
      <c r="IXE2" s="13"/>
      <c r="IXF2" s="13"/>
      <c r="IXG2" s="13"/>
      <c r="IXH2" s="13"/>
      <c r="IXI2" s="13"/>
      <c r="IXJ2" s="13"/>
      <c r="IXK2" s="13"/>
      <c r="IXL2" s="13"/>
      <c r="IXM2" s="13"/>
      <c r="IXN2" s="13"/>
      <c r="IXO2" s="13"/>
      <c r="IXP2" s="13"/>
      <c r="IXQ2" s="13"/>
      <c r="IXR2" s="13"/>
      <c r="IXS2" s="13"/>
      <c r="IXT2" s="13"/>
      <c r="IXU2" s="13"/>
      <c r="IXV2" s="13"/>
      <c r="IXW2" s="13"/>
      <c r="IXX2" s="13"/>
      <c r="IXY2" s="13"/>
      <c r="IXZ2" s="13"/>
      <c r="IYA2" s="13"/>
      <c r="IYB2" s="13"/>
      <c r="IYC2" s="13"/>
      <c r="IYD2" s="13"/>
      <c r="IYE2" s="13"/>
      <c r="IYF2" s="13"/>
      <c r="IYG2" s="13"/>
      <c r="IYH2" s="13"/>
      <c r="IYI2" s="13"/>
      <c r="IYJ2" s="13"/>
      <c r="IYK2" s="13"/>
      <c r="IYL2" s="13"/>
      <c r="IYM2" s="13"/>
      <c r="IYN2" s="13"/>
      <c r="IYO2" s="13"/>
      <c r="IYP2" s="13"/>
      <c r="IYQ2" s="13"/>
      <c r="IYR2" s="13"/>
      <c r="IYS2" s="13"/>
      <c r="IYT2" s="13"/>
      <c r="IYU2" s="13"/>
      <c r="IYV2" s="13"/>
      <c r="IYW2" s="13"/>
      <c r="IYX2" s="13"/>
      <c r="IYY2" s="13"/>
      <c r="IYZ2" s="13"/>
      <c r="IZA2" s="13"/>
      <c r="IZB2" s="13"/>
      <c r="IZC2" s="13"/>
      <c r="IZD2" s="13"/>
      <c r="IZE2" s="13"/>
      <c r="IZF2" s="13"/>
      <c r="IZG2" s="13"/>
      <c r="IZH2" s="13"/>
      <c r="IZI2" s="13"/>
      <c r="IZJ2" s="13"/>
      <c r="IZK2" s="13"/>
      <c r="IZL2" s="13"/>
      <c r="IZM2" s="13"/>
      <c r="IZN2" s="13"/>
      <c r="IZO2" s="13"/>
      <c r="IZP2" s="13"/>
      <c r="IZQ2" s="13"/>
      <c r="IZR2" s="13"/>
      <c r="IZS2" s="13"/>
      <c r="IZT2" s="13"/>
      <c r="IZU2" s="13"/>
      <c r="IZV2" s="13"/>
      <c r="IZW2" s="13"/>
      <c r="IZX2" s="13"/>
      <c r="IZY2" s="13"/>
      <c r="IZZ2" s="13"/>
      <c r="JAA2" s="13"/>
      <c r="JAB2" s="13"/>
      <c r="JAC2" s="13"/>
      <c r="JAD2" s="13"/>
      <c r="JAE2" s="13"/>
      <c r="JAF2" s="13"/>
      <c r="JAG2" s="13"/>
      <c r="JAH2" s="13"/>
      <c r="JAI2" s="13"/>
      <c r="JAJ2" s="13"/>
      <c r="JAK2" s="13"/>
      <c r="JAL2" s="13"/>
      <c r="JAM2" s="13"/>
      <c r="JAN2" s="13"/>
      <c r="JAO2" s="13"/>
      <c r="JAP2" s="13"/>
      <c r="JAQ2" s="13"/>
      <c r="JAR2" s="13"/>
      <c r="JAS2" s="13"/>
      <c r="JAT2" s="13"/>
      <c r="JAU2" s="13"/>
      <c r="JAV2" s="13"/>
      <c r="JAW2" s="13"/>
      <c r="JAX2" s="13"/>
      <c r="JAY2" s="13"/>
      <c r="JAZ2" s="13"/>
      <c r="JBA2" s="13"/>
      <c r="JBB2" s="13"/>
      <c r="JBC2" s="13"/>
      <c r="JBD2" s="13"/>
      <c r="JBE2" s="13"/>
      <c r="JBF2" s="13"/>
      <c r="JBG2" s="13"/>
      <c r="JBH2" s="13"/>
      <c r="JBI2" s="13"/>
      <c r="JBJ2" s="13"/>
      <c r="JBK2" s="13"/>
      <c r="JBL2" s="13"/>
      <c r="JBM2" s="13"/>
      <c r="JBN2" s="13"/>
      <c r="JBO2" s="13"/>
      <c r="JBP2" s="13"/>
      <c r="JBQ2" s="13"/>
      <c r="JBR2" s="13"/>
      <c r="JBS2" s="13"/>
      <c r="JBT2" s="13"/>
      <c r="JBU2" s="13"/>
      <c r="JBV2" s="13"/>
      <c r="JBW2" s="13"/>
      <c r="JBX2" s="13"/>
      <c r="JBY2" s="13"/>
      <c r="JBZ2" s="13"/>
      <c r="JCA2" s="13"/>
      <c r="JCB2" s="13"/>
      <c r="JCC2" s="13"/>
      <c r="JCD2" s="13"/>
      <c r="JCE2" s="13"/>
      <c r="JCF2" s="13"/>
      <c r="JCG2" s="13"/>
      <c r="JCH2" s="13"/>
      <c r="JCI2" s="13"/>
      <c r="JCJ2" s="13"/>
      <c r="JCK2" s="13"/>
      <c r="JCL2" s="13"/>
      <c r="JCM2" s="13"/>
      <c r="JCN2" s="13"/>
      <c r="JCO2" s="13"/>
      <c r="JCP2" s="13"/>
      <c r="JCQ2" s="13"/>
      <c r="JCR2" s="13"/>
      <c r="JCS2" s="13"/>
      <c r="JCT2" s="13"/>
      <c r="JCU2" s="13"/>
      <c r="JCV2" s="13"/>
      <c r="JCW2" s="13"/>
      <c r="JCX2" s="13"/>
      <c r="JCY2" s="13"/>
      <c r="JCZ2" s="13"/>
      <c r="JDA2" s="13"/>
      <c r="JDB2" s="13"/>
      <c r="JDC2" s="13"/>
      <c r="JDD2" s="13"/>
      <c r="JDE2" s="13"/>
      <c r="JDF2" s="13"/>
      <c r="JDG2" s="13"/>
      <c r="JDH2" s="13"/>
      <c r="JDI2" s="13"/>
      <c r="JDJ2" s="13"/>
      <c r="JDK2" s="13"/>
      <c r="JDL2" s="13"/>
      <c r="JDM2" s="13"/>
      <c r="JDN2" s="13"/>
      <c r="JDO2" s="13"/>
      <c r="JDP2" s="13"/>
      <c r="JDQ2" s="13"/>
      <c r="JDR2" s="13"/>
      <c r="JDS2" s="13"/>
      <c r="JDT2" s="13"/>
      <c r="JDU2" s="13"/>
      <c r="JDV2" s="13"/>
      <c r="JDW2" s="13"/>
      <c r="JDX2" s="13"/>
      <c r="JDY2" s="13"/>
      <c r="JDZ2" s="13"/>
      <c r="JEA2" s="13"/>
      <c r="JEB2" s="13"/>
      <c r="JEC2" s="13"/>
      <c r="JED2" s="13"/>
      <c r="JEE2" s="13"/>
      <c r="JEF2" s="13"/>
      <c r="JEG2" s="13"/>
      <c r="JEH2" s="13"/>
      <c r="JEI2" s="13"/>
      <c r="JEJ2" s="13"/>
      <c r="JEK2" s="13"/>
      <c r="JEL2" s="13"/>
      <c r="JEM2" s="13"/>
      <c r="JEN2" s="13"/>
      <c r="JEO2" s="13"/>
      <c r="JEP2" s="13"/>
      <c r="JEQ2" s="13"/>
      <c r="JER2" s="13"/>
      <c r="JES2" s="13"/>
      <c r="JET2" s="13"/>
      <c r="JEU2" s="13"/>
      <c r="JEV2" s="13"/>
      <c r="JEW2" s="13"/>
      <c r="JEX2" s="13"/>
      <c r="JEY2" s="13"/>
      <c r="JEZ2" s="13"/>
      <c r="JFA2" s="13"/>
      <c r="JFB2" s="13"/>
      <c r="JFC2" s="13"/>
      <c r="JFD2" s="13"/>
      <c r="JFE2" s="13"/>
      <c r="JFF2" s="13"/>
      <c r="JFG2" s="13"/>
      <c r="JFH2" s="13"/>
      <c r="JFI2" s="13"/>
      <c r="JFJ2" s="13"/>
      <c r="JFK2" s="13"/>
      <c r="JFL2" s="13"/>
      <c r="JFM2" s="13"/>
      <c r="JFN2" s="13"/>
      <c r="JFO2" s="13"/>
      <c r="JFP2" s="13"/>
      <c r="JFQ2" s="13"/>
      <c r="JFR2" s="13"/>
      <c r="JFS2" s="13"/>
      <c r="JFT2" s="13"/>
      <c r="JFU2" s="13"/>
      <c r="JFV2" s="13"/>
      <c r="JFW2" s="13"/>
      <c r="JFX2" s="13"/>
      <c r="JFY2" s="13"/>
      <c r="JFZ2" s="13"/>
      <c r="JGA2" s="13"/>
      <c r="JGB2" s="13"/>
      <c r="JGC2" s="13"/>
      <c r="JGD2" s="13"/>
      <c r="JGE2" s="13"/>
      <c r="JGF2" s="13"/>
      <c r="JGG2" s="13"/>
      <c r="JGH2" s="13"/>
      <c r="JGI2" s="13"/>
      <c r="JGJ2" s="13"/>
      <c r="JGK2" s="13"/>
      <c r="JGL2" s="13"/>
      <c r="JGM2" s="13"/>
      <c r="JGN2" s="13"/>
      <c r="JGO2" s="13"/>
      <c r="JGP2" s="13"/>
      <c r="JGQ2" s="13"/>
      <c r="JGR2" s="13"/>
      <c r="JGS2" s="13"/>
      <c r="JGT2" s="13"/>
      <c r="JGU2" s="13"/>
      <c r="JGV2" s="13"/>
      <c r="JGW2" s="13"/>
      <c r="JGX2" s="13"/>
      <c r="JGY2" s="13"/>
      <c r="JGZ2" s="13"/>
      <c r="JHA2" s="13"/>
      <c r="JHB2" s="13"/>
      <c r="JHC2" s="13"/>
      <c r="JHD2" s="13"/>
      <c r="JHE2" s="13"/>
      <c r="JHF2" s="13"/>
      <c r="JHG2" s="13"/>
      <c r="JHH2" s="13"/>
      <c r="JHI2" s="13"/>
      <c r="JHJ2" s="13"/>
      <c r="JHK2" s="13"/>
      <c r="JHL2" s="13"/>
      <c r="JHM2" s="13"/>
      <c r="JHN2" s="13"/>
      <c r="JHO2" s="13"/>
      <c r="JHP2" s="13"/>
      <c r="JHQ2" s="13"/>
      <c r="JHR2" s="13"/>
      <c r="JHS2" s="13"/>
      <c r="JHT2" s="13"/>
      <c r="JHU2" s="13"/>
      <c r="JHV2" s="13"/>
      <c r="JHW2" s="13"/>
      <c r="JHX2" s="13"/>
      <c r="JHY2" s="13"/>
      <c r="JHZ2" s="13"/>
      <c r="JIA2" s="13"/>
      <c r="JIB2" s="13"/>
      <c r="JIC2" s="13"/>
      <c r="JID2" s="13"/>
      <c r="JIE2" s="13"/>
      <c r="JIF2" s="13"/>
      <c r="JIG2" s="13"/>
      <c r="JIH2" s="13"/>
      <c r="JII2" s="13"/>
      <c r="JIJ2" s="13"/>
      <c r="JIK2" s="13"/>
      <c r="JIL2" s="13"/>
      <c r="JIM2" s="13"/>
      <c r="JIN2" s="13"/>
      <c r="JIO2" s="13"/>
      <c r="JIP2" s="13"/>
      <c r="JIQ2" s="13"/>
      <c r="JIR2" s="13"/>
      <c r="JIS2" s="13"/>
      <c r="JIT2" s="13"/>
      <c r="JIU2" s="13"/>
      <c r="JIV2" s="13"/>
      <c r="JIW2" s="13"/>
      <c r="JIX2" s="13"/>
      <c r="JIY2" s="13"/>
      <c r="JIZ2" s="13"/>
      <c r="JJA2" s="13"/>
      <c r="JJB2" s="13"/>
      <c r="JJC2" s="13"/>
      <c r="JJD2" s="13"/>
      <c r="JJE2" s="13"/>
      <c r="JJF2" s="13"/>
      <c r="JJG2" s="13"/>
      <c r="JJH2" s="13"/>
      <c r="JJI2" s="13"/>
      <c r="JJJ2" s="13"/>
      <c r="JJK2" s="13"/>
      <c r="JJL2" s="13"/>
      <c r="JJM2" s="13"/>
      <c r="JJN2" s="13"/>
      <c r="JJO2" s="13"/>
      <c r="JJP2" s="13"/>
      <c r="JJQ2" s="13"/>
      <c r="JJR2" s="13"/>
      <c r="JJS2" s="13"/>
      <c r="JJT2" s="13"/>
      <c r="JJU2" s="13"/>
      <c r="JJV2" s="13"/>
      <c r="JJW2" s="13"/>
      <c r="JJX2" s="13"/>
      <c r="JJY2" s="13"/>
      <c r="JJZ2" s="13"/>
      <c r="JKA2" s="13"/>
      <c r="JKB2" s="13"/>
      <c r="JKC2" s="13"/>
      <c r="JKD2" s="13"/>
      <c r="JKE2" s="13"/>
      <c r="JKF2" s="13"/>
      <c r="JKG2" s="13"/>
      <c r="JKH2" s="13"/>
      <c r="JKI2" s="13"/>
      <c r="JKJ2" s="13"/>
      <c r="JKK2" s="13"/>
      <c r="JKL2" s="13"/>
      <c r="JKM2" s="13"/>
      <c r="JKN2" s="13"/>
      <c r="JKO2" s="13"/>
      <c r="JKP2" s="13"/>
      <c r="JKQ2" s="13"/>
      <c r="JKR2" s="13"/>
      <c r="JKS2" s="13"/>
      <c r="JKT2" s="13"/>
      <c r="JKU2" s="13"/>
      <c r="JKV2" s="13"/>
      <c r="JKW2" s="13"/>
      <c r="JKX2" s="13"/>
      <c r="JKY2" s="13"/>
      <c r="JKZ2" s="13"/>
      <c r="JLA2" s="13"/>
      <c r="JLB2" s="13"/>
      <c r="JLC2" s="13"/>
      <c r="JLD2" s="13"/>
      <c r="JLE2" s="13"/>
      <c r="JLF2" s="13"/>
      <c r="JLG2" s="13"/>
      <c r="JLH2" s="13"/>
      <c r="JLI2" s="13"/>
      <c r="JLJ2" s="13"/>
      <c r="JLK2" s="13"/>
      <c r="JLL2" s="13"/>
      <c r="JLM2" s="13"/>
      <c r="JLN2" s="13"/>
      <c r="JLO2" s="13"/>
      <c r="JLP2" s="13"/>
      <c r="JLQ2" s="13"/>
      <c r="JLR2" s="13"/>
      <c r="JLS2" s="13"/>
      <c r="JLT2" s="13"/>
      <c r="JLU2" s="13"/>
      <c r="JLV2" s="13"/>
      <c r="JLW2" s="13"/>
      <c r="JLX2" s="13"/>
      <c r="JLY2" s="13"/>
      <c r="JLZ2" s="13"/>
      <c r="JMA2" s="13"/>
      <c r="JMB2" s="13"/>
      <c r="JMC2" s="13"/>
      <c r="JMD2" s="13"/>
      <c r="JME2" s="13"/>
      <c r="JMF2" s="13"/>
      <c r="JMG2" s="13"/>
      <c r="JMH2" s="13"/>
      <c r="JMI2" s="13"/>
      <c r="JMJ2" s="13"/>
      <c r="JMK2" s="13"/>
      <c r="JML2" s="13"/>
      <c r="JMM2" s="13"/>
      <c r="JMN2" s="13"/>
      <c r="JMO2" s="13"/>
      <c r="JMP2" s="13"/>
      <c r="JMQ2" s="13"/>
      <c r="JMR2" s="13"/>
      <c r="JMS2" s="13"/>
      <c r="JMT2" s="13"/>
      <c r="JMU2" s="13"/>
      <c r="JMV2" s="13"/>
      <c r="JMW2" s="13"/>
      <c r="JMX2" s="13"/>
      <c r="JMY2" s="13"/>
      <c r="JMZ2" s="13"/>
      <c r="JNA2" s="13"/>
      <c r="JNB2" s="13"/>
      <c r="JNC2" s="13"/>
      <c r="JND2" s="13"/>
      <c r="JNE2" s="13"/>
      <c r="JNF2" s="13"/>
      <c r="JNG2" s="13"/>
      <c r="JNH2" s="13"/>
      <c r="JNI2" s="13"/>
      <c r="JNJ2" s="13"/>
      <c r="JNK2" s="13"/>
      <c r="JNL2" s="13"/>
      <c r="JNM2" s="13"/>
      <c r="JNN2" s="13"/>
      <c r="JNO2" s="13"/>
      <c r="JNP2" s="13"/>
      <c r="JNQ2" s="13"/>
      <c r="JNR2" s="13"/>
      <c r="JNS2" s="13"/>
      <c r="JNT2" s="13"/>
      <c r="JNU2" s="13"/>
      <c r="JNV2" s="13"/>
      <c r="JNW2" s="13"/>
      <c r="JNX2" s="13"/>
      <c r="JNY2" s="13"/>
      <c r="JNZ2" s="13"/>
      <c r="JOA2" s="13"/>
      <c r="JOB2" s="13"/>
      <c r="JOC2" s="13"/>
      <c r="JOD2" s="13"/>
      <c r="JOE2" s="13"/>
      <c r="JOF2" s="13"/>
      <c r="JOG2" s="13"/>
      <c r="JOH2" s="13"/>
      <c r="JOI2" s="13"/>
      <c r="JOJ2" s="13"/>
      <c r="JOK2" s="13"/>
      <c r="JOL2" s="13"/>
      <c r="JOM2" s="13"/>
      <c r="JON2" s="13"/>
      <c r="JOO2" s="13"/>
      <c r="JOP2" s="13"/>
      <c r="JOQ2" s="13"/>
      <c r="JOR2" s="13"/>
      <c r="JOS2" s="13"/>
      <c r="JOT2" s="13"/>
      <c r="JOU2" s="13"/>
      <c r="JOV2" s="13"/>
      <c r="JOW2" s="13"/>
      <c r="JOX2" s="13"/>
      <c r="JOY2" s="13"/>
      <c r="JOZ2" s="13"/>
      <c r="JPA2" s="13"/>
      <c r="JPB2" s="13"/>
      <c r="JPC2" s="13"/>
      <c r="JPD2" s="13"/>
      <c r="JPE2" s="13"/>
      <c r="JPF2" s="13"/>
      <c r="JPG2" s="13"/>
      <c r="JPH2" s="13"/>
      <c r="JPI2" s="13"/>
      <c r="JPJ2" s="13"/>
      <c r="JPK2" s="13"/>
      <c r="JPL2" s="13"/>
      <c r="JPM2" s="13"/>
      <c r="JPN2" s="13"/>
      <c r="JPO2" s="13"/>
      <c r="JPP2" s="13"/>
      <c r="JPQ2" s="13"/>
      <c r="JPR2" s="13"/>
      <c r="JPS2" s="13"/>
      <c r="JPT2" s="13"/>
      <c r="JPU2" s="13"/>
      <c r="JPV2" s="13"/>
      <c r="JPW2" s="13"/>
      <c r="JPX2" s="13"/>
      <c r="JPY2" s="13"/>
      <c r="JPZ2" s="13"/>
      <c r="JQA2" s="13"/>
      <c r="JQB2" s="13"/>
      <c r="JQC2" s="13"/>
      <c r="JQD2" s="13"/>
      <c r="JQE2" s="13"/>
      <c r="JQF2" s="13"/>
      <c r="JQG2" s="13"/>
      <c r="JQH2" s="13"/>
      <c r="JQI2" s="13"/>
      <c r="JQJ2" s="13"/>
      <c r="JQK2" s="13"/>
      <c r="JQL2" s="13"/>
      <c r="JQM2" s="13"/>
      <c r="JQN2" s="13"/>
      <c r="JQO2" s="13"/>
      <c r="JQP2" s="13"/>
      <c r="JQQ2" s="13"/>
      <c r="JQR2" s="13"/>
      <c r="JQS2" s="13"/>
      <c r="JQT2" s="13"/>
      <c r="JQU2" s="13"/>
      <c r="JQV2" s="13"/>
      <c r="JQW2" s="13"/>
      <c r="JQX2" s="13"/>
      <c r="JQY2" s="13"/>
      <c r="JQZ2" s="13"/>
      <c r="JRA2" s="13"/>
      <c r="JRB2" s="13"/>
      <c r="JRC2" s="13"/>
      <c r="JRD2" s="13"/>
      <c r="JRE2" s="13"/>
      <c r="JRF2" s="13"/>
      <c r="JRG2" s="13"/>
      <c r="JRH2" s="13"/>
      <c r="JRI2" s="13"/>
      <c r="JRJ2" s="13"/>
      <c r="JRK2" s="13"/>
      <c r="JRL2" s="13"/>
      <c r="JRM2" s="13"/>
      <c r="JRN2" s="13"/>
      <c r="JRO2" s="13"/>
      <c r="JRP2" s="13"/>
      <c r="JRQ2" s="13"/>
      <c r="JRR2" s="13"/>
      <c r="JRS2" s="13"/>
      <c r="JRT2" s="13"/>
      <c r="JRU2" s="13"/>
      <c r="JRV2" s="13"/>
      <c r="JRW2" s="13"/>
      <c r="JRX2" s="13"/>
      <c r="JRY2" s="13"/>
      <c r="JRZ2" s="13"/>
      <c r="JSA2" s="13"/>
      <c r="JSB2" s="13"/>
      <c r="JSC2" s="13"/>
      <c r="JSD2" s="13"/>
      <c r="JSE2" s="13"/>
      <c r="JSF2" s="13"/>
      <c r="JSG2" s="13"/>
      <c r="JSH2" s="13"/>
      <c r="JSI2" s="13"/>
      <c r="JSJ2" s="13"/>
      <c r="JSK2" s="13"/>
      <c r="JSL2" s="13"/>
      <c r="JSM2" s="13"/>
      <c r="JSN2" s="13"/>
      <c r="JSO2" s="13"/>
      <c r="JSP2" s="13"/>
      <c r="JSQ2" s="13"/>
      <c r="JSR2" s="13"/>
      <c r="JSS2" s="13"/>
      <c r="JST2" s="13"/>
      <c r="JSU2" s="13"/>
      <c r="JSV2" s="13"/>
      <c r="JSW2" s="13"/>
      <c r="JSX2" s="13"/>
      <c r="JSY2" s="13"/>
      <c r="JSZ2" s="13"/>
      <c r="JTA2" s="13"/>
      <c r="JTB2" s="13"/>
      <c r="JTC2" s="13"/>
      <c r="JTD2" s="13"/>
      <c r="JTE2" s="13"/>
      <c r="JTF2" s="13"/>
      <c r="JTG2" s="13"/>
      <c r="JTH2" s="13"/>
      <c r="JTI2" s="13"/>
      <c r="JTJ2" s="13"/>
      <c r="JTK2" s="13"/>
      <c r="JTL2" s="13"/>
      <c r="JTM2" s="13"/>
      <c r="JTN2" s="13"/>
      <c r="JTO2" s="13"/>
      <c r="JTP2" s="13"/>
      <c r="JTQ2" s="13"/>
      <c r="JTR2" s="13"/>
      <c r="JTS2" s="13"/>
      <c r="JTT2" s="13"/>
      <c r="JTU2" s="13"/>
      <c r="JTV2" s="13"/>
      <c r="JTW2" s="13"/>
      <c r="JTX2" s="13"/>
      <c r="JTY2" s="13"/>
      <c r="JTZ2" s="13"/>
      <c r="JUA2" s="13"/>
      <c r="JUB2" s="13"/>
      <c r="JUC2" s="13"/>
      <c r="JUD2" s="13"/>
      <c r="JUE2" s="13"/>
      <c r="JUF2" s="13"/>
      <c r="JUG2" s="13"/>
      <c r="JUH2" s="13"/>
      <c r="JUI2" s="13"/>
      <c r="JUJ2" s="13"/>
      <c r="JUK2" s="13"/>
      <c r="JUL2" s="13"/>
      <c r="JUM2" s="13"/>
      <c r="JUN2" s="13"/>
      <c r="JUO2" s="13"/>
      <c r="JUP2" s="13"/>
      <c r="JUQ2" s="13"/>
      <c r="JUR2" s="13"/>
      <c r="JUS2" s="13"/>
      <c r="JUT2" s="13"/>
      <c r="JUU2" s="13"/>
      <c r="JUV2" s="13"/>
      <c r="JUW2" s="13"/>
      <c r="JUX2" s="13"/>
      <c r="JUY2" s="13"/>
      <c r="JUZ2" s="13"/>
      <c r="JVA2" s="13"/>
      <c r="JVB2" s="13"/>
      <c r="JVC2" s="13"/>
      <c r="JVD2" s="13"/>
      <c r="JVE2" s="13"/>
      <c r="JVF2" s="13"/>
      <c r="JVG2" s="13"/>
      <c r="JVH2" s="13"/>
      <c r="JVI2" s="13"/>
      <c r="JVJ2" s="13"/>
      <c r="JVK2" s="13"/>
      <c r="JVL2" s="13"/>
      <c r="JVM2" s="13"/>
      <c r="JVN2" s="13"/>
      <c r="JVO2" s="13"/>
      <c r="JVP2" s="13"/>
      <c r="JVQ2" s="13"/>
      <c r="JVR2" s="13"/>
      <c r="JVS2" s="13"/>
      <c r="JVT2" s="13"/>
      <c r="JVU2" s="13"/>
      <c r="JVV2" s="13"/>
      <c r="JVW2" s="13"/>
      <c r="JVX2" s="13"/>
      <c r="JVY2" s="13"/>
      <c r="JVZ2" s="13"/>
      <c r="JWA2" s="13"/>
      <c r="JWB2" s="13"/>
      <c r="JWC2" s="13"/>
      <c r="JWD2" s="13"/>
      <c r="JWE2" s="13"/>
      <c r="JWF2" s="13"/>
      <c r="JWG2" s="13"/>
      <c r="JWH2" s="13"/>
      <c r="JWI2" s="13"/>
      <c r="JWJ2" s="13"/>
      <c r="JWK2" s="13"/>
      <c r="JWL2" s="13"/>
      <c r="JWM2" s="13"/>
      <c r="JWN2" s="13"/>
      <c r="JWO2" s="13"/>
      <c r="JWP2" s="13"/>
      <c r="JWQ2" s="13"/>
      <c r="JWR2" s="13"/>
      <c r="JWS2" s="13"/>
      <c r="JWT2" s="13"/>
      <c r="JWU2" s="13"/>
      <c r="JWV2" s="13"/>
      <c r="JWW2" s="13"/>
      <c r="JWX2" s="13"/>
      <c r="JWY2" s="13"/>
      <c r="JWZ2" s="13"/>
      <c r="JXA2" s="13"/>
      <c r="JXB2" s="13"/>
      <c r="JXC2" s="13"/>
      <c r="JXD2" s="13"/>
      <c r="JXE2" s="13"/>
      <c r="JXF2" s="13"/>
      <c r="JXG2" s="13"/>
      <c r="JXH2" s="13"/>
      <c r="JXI2" s="13"/>
      <c r="JXJ2" s="13"/>
      <c r="JXK2" s="13"/>
      <c r="JXL2" s="13"/>
      <c r="JXM2" s="13"/>
      <c r="JXN2" s="13"/>
      <c r="JXO2" s="13"/>
      <c r="JXP2" s="13"/>
      <c r="JXQ2" s="13"/>
      <c r="JXR2" s="13"/>
      <c r="JXS2" s="13"/>
      <c r="JXT2" s="13"/>
      <c r="JXU2" s="13"/>
      <c r="JXV2" s="13"/>
      <c r="JXW2" s="13"/>
      <c r="JXX2" s="13"/>
      <c r="JXY2" s="13"/>
      <c r="JXZ2" s="13"/>
      <c r="JYA2" s="13"/>
      <c r="JYB2" s="13"/>
      <c r="JYC2" s="13"/>
      <c r="JYD2" s="13"/>
      <c r="JYE2" s="13"/>
      <c r="JYF2" s="13"/>
      <c r="JYG2" s="13"/>
      <c r="JYH2" s="13"/>
      <c r="JYI2" s="13"/>
      <c r="JYJ2" s="13"/>
      <c r="JYK2" s="13"/>
      <c r="JYL2" s="13"/>
      <c r="JYM2" s="13"/>
      <c r="JYN2" s="13"/>
      <c r="JYO2" s="13"/>
      <c r="JYP2" s="13"/>
      <c r="JYQ2" s="13"/>
      <c r="JYR2" s="13"/>
      <c r="JYS2" s="13"/>
      <c r="JYT2" s="13"/>
      <c r="JYU2" s="13"/>
      <c r="JYV2" s="13"/>
      <c r="JYW2" s="13"/>
      <c r="JYX2" s="13"/>
      <c r="JYY2" s="13"/>
      <c r="JYZ2" s="13"/>
      <c r="JZA2" s="13"/>
      <c r="JZB2" s="13"/>
      <c r="JZC2" s="13"/>
      <c r="JZD2" s="13"/>
      <c r="JZE2" s="13"/>
      <c r="JZF2" s="13"/>
      <c r="JZG2" s="13"/>
      <c r="JZH2" s="13"/>
      <c r="JZI2" s="13"/>
      <c r="JZJ2" s="13"/>
      <c r="JZK2" s="13"/>
      <c r="JZL2" s="13"/>
      <c r="JZM2" s="13"/>
      <c r="JZN2" s="13"/>
      <c r="JZO2" s="13"/>
      <c r="JZP2" s="13"/>
      <c r="JZQ2" s="13"/>
      <c r="JZR2" s="13"/>
      <c r="JZS2" s="13"/>
      <c r="JZT2" s="13"/>
      <c r="JZU2" s="13"/>
      <c r="JZV2" s="13"/>
      <c r="JZW2" s="13"/>
      <c r="JZX2" s="13"/>
      <c r="JZY2" s="13"/>
      <c r="JZZ2" s="13"/>
      <c r="KAA2" s="13"/>
      <c r="KAB2" s="13"/>
      <c r="KAC2" s="13"/>
      <c r="KAD2" s="13"/>
      <c r="KAE2" s="13"/>
      <c r="KAF2" s="13"/>
      <c r="KAG2" s="13"/>
      <c r="KAH2" s="13"/>
      <c r="KAI2" s="13"/>
      <c r="KAJ2" s="13"/>
      <c r="KAK2" s="13"/>
      <c r="KAL2" s="13"/>
      <c r="KAM2" s="13"/>
      <c r="KAN2" s="13"/>
      <c r="KAO2" s="13"/>
      <c r="KAP2" s="13"/>
      <c r="KAQ2" s="13"/>
      <c r="KAR2" s="13"/>
      <c r="KAS2" s="13"/>
      <c r="KAT2" s="13"/>
      <c r="KAU2" s="13"/>
      <c r="KAV2" s="13"/>
      <c r="KAW2" s="13"/>
      <c r="KAX2" s="13"/>
      <c r="KAY2" s="13"/>
      <c r="KAZ2" s="13"/>
      <c r="KBA2" s="13"/>
      <c r="KBB2" s="13"/>
      <c r="KBC2" s="13"/>
      <c r="KBD2" s="13"/>
      <c r="KBE2" s="13"/>
      <c r="KBF2" s="13"/>
      <c r="KBG2" s="13"/>
      <c r="KBH2" s="13"/>
      <c r="KBI2" s="13"/>
      <c r="KBJ2" s="13"/>
      <c r="KBK2" s="13"/>
      <c r="KBL2" s="13"/>
      <c r="KBM2" s="13"/>
      <c r="KBN2" s="13"/>
      <c r="KBO2" s="13"/>
      <c r="KBP2" s="13"/>
      <c r="KBQ2" s="13"/>
      <c r="KBR2" s="13"/>
      <c r="KBS2" s="13"/>
      <c r="KBT2" s="13"/>
      <c r="KBU2" s="13"/>
      <c r="KBV2" s="13"/>
      <c r="KBW2" s="13"/>
      <c r="KBX2" s="13"/>
      <c r="KBY2" s="13"/>
      <c r="KBZ2" s="13"/>
      <c r="KCA2" s="13"/>
      <c r="KCB2" s="13"/>
      <c r="KCC2" s="13"/>
      <c r="KCD2" s="13"/>
      <c r="KCE2" s="13"/>
      <c r="KCF2" s="13"/>
      <c r="KCG2" s="13"/>
      <c r="KCH2" s="13"/>
      <c r="KCI2" s="13"/>
      <c r="KCJ2" s="13"/>
      <c r="KCK2" s="13"/>
      <c r="KCL2" s="13"/>
      <c r="KCM2" s="13"/>
      <c r="KCN2" s="13"/>
      <c r="KCO2" s="13"/>
      <c r="KCP2" s="13"/>
      <c r="KCQ2" s="13"/>
      <c r="KCR2" s="13"/>
      <c r="KCS2" s="13"/>
      <c r="KCT2" s="13"/>
      <c r="KCU2" s="13"/>
      <c r="KCV2" s="13"/>
      <c r="KCW2" s="13"/>
      <c r="KCX2" s="13"/>
      <c r="KCY2" s="13"/>
      <c r="KCZ2" s="13"/>
      <c r="KDA2" s="13"/>
      <c r="KDB2" s="13"/>
      <c r="KDC2" s="13"/>
      <c r="KDD2" s="13"/>
      <c r="KDE2" s="13"/>
      <c r="KDF2" s="13"/>
      <c r="KDG2" s="13"/>
      <c r="KDH2" s="13"/>
      <c r="KDI2" s="13"/>
      <c r="KDJ2" s="13"/>
      <c r="KDK2" s="13"/>
      <c r="KDL2" s="13"/>
      <c r="KDM2" s="13"/>
      <c r="KDN2" s="13"/>
      <c r="KDO2" s="13"/>
      <c r="KDP2" s="13"/>
      <c r="KDQ2" s="13"/>
      <c r="KDR2" s="13"/>
      <c r="KDS2" s="13"/>
      <c r="KDT2" s="13"/>
      <c r="KDU2" s="13"/>
      <c r="KDV2" s="13"/>
      <c r="KDW2" s="13"/>
      <c r="KDX2" s="13"/>
      <c r="KDY2" s="13"/>
      <c r="KDZ2" s="13"/>
      <c r="KEA2" s="13"/>
      <c r="KEB2" s="13"/>
      <c r="KEC2" s="13"/>
      <c r="KED2" s="13"/>
      <c r="KEE2" s="13"/>
      <c r="KEF2" s="13"/>
      <c r="KEG2" s="13"/>
      <c r="KEH2" s="13"/>
      <c r="KEI2" s="13"/>
      <c r="KEJ2" s="13"/>
      <c r="KEK2" s="13"/>
      <c r="KEL2" s="13"/>
      <c r="KEM2" s="13"/>
      <c r="KEN2" s="13"/>
      <c r="KEO2" s="13"/>
      <c r="KEP2" s="13"/>
      <c r="KEQ2" s="13"/>
      <c r="KER2" s="13"/>
      <c r="KES2" s="13"/>
      <c r="KET2" s="13"/>
      <c r="KEU2" s="13"/>
      <c r="KEV2" s="13"/>
      <c r="KEW2" s="13"/>
      <c r="KEX2" s="13"/>
      <c r="KEY2" s="13"/>
      <c r="KEZ2" s="13"/>
      <c r="KFA2" s="13"/>
      <c r="KFB2" s="13"/>
      <c r="KFC2" s="13"/>
      <c r="KFD2" s="13"/>
      <c r="KFE2" s="13"/>
      <c r="KFF2" s="13"/>
      <c r="KFG2" s="13"/>
      <c r="KFH2" s="13"/>
      <c r="KFI2" s="13"/>
      <c r="KFJ2" s="13"/>
      <c r="KFK2" s="13"/>
      <c r="KFL2" s="13"/>
      <c r="KFM2" s="13"/>
      <c r="KFN2" s="13"/>
      <c r="KFO2" s="13"/>
      <c r="KFP2" s="13"/>
      <c r="KFQ2" s="13"/>
      <c r="KFR2" s="13"/>
      <c r="KFS2" s="13"/>
      <c r="KFT2" s="13"/>
      <c r="KFU2" s="13"/>
      <c r="KFV2" s="13"/>
      <c r="KFW2" s="13"/>
      <c r="KFX2" s="13"/>
      <c r="KFY2" s="13"/>
      <c r="KFZ2" s="13"/>
      <c r="KGA2" s="13"/>
      <c r="KGB2" s="13"/>
      <c r="KGC2" s="13"/>
      <c r="KGD2" s="13"/>
      <c r="KGE2" s="13"/>
      <c r="KGF2" s="13"/>
      <c r="KGG2" s="13"/>
      <c r="KGH2" s="13"/>
      <c r="KGI2" s="13"/>
      <c r="KGJ2" s="13"/>
      <c r="KGK2" s="13"/>
      <c r="KGL2" s="13"/>
      <c r="KGM2" s="13"/>
      <c r="KGN2" s="13"/>
      <c r="KGO2" s="13"/>
      <c r="KGP2" s="13"/>
      <c r="KGQ2" s="13"/>
      <c r="KGR2" s="13"/>
      <c r="KGS2" s="13"/>
      <c r="KGT2" s="13"/>
      <c r="KGU2" s="13"/>
      <c r="KGV2" s="13"/>
      <c r="KGW2" s="13"/>
      <c r="KGX2" s="13"/>
      <c r="KGY2" s="13"/>
      <c r="KGZ2" s="13"/>
      <c r="KHA2" s="13"/>
      <c r="KHB2" s="13"/>
      <c r="KHC2" s="13"/>
      <c r="KHD2" s="13"/>
      <c r="KHE2" s="13"/>
      <c r="KHF2" s="13"/>
      <c r="KHG2" s="13"/>
      <c r="KHH2" s="13"/>
      <c r="KHI2" s="13"/>
      <c r="KHJ2" s="13"/>
      <c r="KHK2" s="13"/>
      <c r="KHL2" s="13"/>
      <c r="KHM2" s="13"/>
      <c r="KHN2" s="13"/>
      <c r="KHO2" s="13"/>
      <c r="KHP2" s="13"/>
      <c r="KHQ2" s="13"/>
      <c r="KHR2" s="13"/>
      <c r="KHS2" s="13"/>
      <c r="KHT2" s="13"/>
      <c r="KHU2" s="13"/>
      <c r="KHV2" s="13"/>
      <c r="KHW2" s="13"/>
      <c r="KHX2" s="13"/>
      <c r="KHY2" s="13"/>
      <c r="KHZ2" s="13"/>
      <c r="KIA2" s="13"/>
      <c r="KIB2" s="13"/>
      <c r="KIC2" s="13"/>
      <c r="KID2" s="13"/>
      <c r="KIE2" s="13"/>
      <c r="KIF2" s="13"/>
      <c r="KIG2" s="13"/>
      <c r="KIH2" s="13"/>
      <c r="KII2" s="13"/>
      <c r="KIJ2" s="13"/>
      <c r="KIK2" s="13"/>
      <c r="KIL2" s="13"/>
      <c r="KIM2" s="13"/>
      <c r="KIN2" s="13"/>
      <c r="KIO2" s="13"/>
      <c r="KIP2" s="13"/>
      <c r="KIQ2" s="13"/>
      <c r="KIR2" s="13"/>
      <c r="KIS2" s="13"/>
      <c r="KIT2" s="13"/>
      <c r="KIU2" s="13"/>
      <c r="KIV2" s="13"/>
      <c r="KIW2" s="13"/>
      <c r="KIX2" s="13"/>
      <c r="KIY2" s="13"/>
      <c r="KIZ2" s="13"/>
      <c r="KJA2" s="13"/>
      <c r="KJB2" s="13"/>
      <c r="KJC2" s="13"/>
      <c r="KJD2" s="13"/>
      <c r="KJE2" s="13"/>
      <c r="KJF2" s="13"/>
      <c r="KJG2" s="13"/>
      <c r="KJH2" s="13"/>
      <c r="KJI2" s="13"/>
      <c r="KJJ2" s="13"/>
      <c r="KJK2" s="13"/>
      <c r="KJL2" s="13"/>
      <c r="KJM2" s="13"/>
      <c r="KJN2" s="13"/>
      <c r="KJO2" s="13"/>
      <c r="KJP2" s="13"/>
      <c r="KJQ2" s="13"/>
      <c r="KJR2" s="13"/>
      <c r="KJS2" s="13"/>
      <c r="KJT2" s="13"/>
      <c r="KJU2" s="13"/>
      <c r="KJV2" s="13"/>
      <c r="KJW2" s="13"/>
      <c r="KJX2" s="13"/>
      <c r="KJY2" s="13"/>
      <c r="KJZ2" s="13"/>
      <c r="KKA2" s="13"/>
      <c r="KKB2" s="13"/>
      <c r="KKC2" s="13"/>
      <c r="KKD2" s="13"/>
      <c r="KKE2" s="13"/>
      <c r="KKF2" s="13"/>
      <c r="KKG2" s="13"/>
      <c r="KKH2" s="13"/>
      <c r="KKI2" s="13"/>
      <c r="KKJ2" s="13"/>
      <c r="KKK2" s="13"/>
      <c r="KKL2" s="13"/>
      <c r="KKM2" s="13"/>
      <c r="KKN2" s="13"/>
      <c r="KKO2" s="13"/>
      <c r="KKP2" s="13"/>
      <c r="KKQ2" s="13"/>
      <c r="KKR2" s="13"/>
      <c r="KKS2" s="13"/>
      <c r="KKT2" s="13"/>
      <c r="KKU2" s="13"/>
      <c r="KKV2" s="13"/>
      <c r="KKW2" s="13"/>
      <c r="KKX2" s="13"/>
      <c r="KKY2" s="13"/>
      <c r="KKZ2" s="13"/>
      <c r="KLA2" s="13"/>
      <c r="KLB2" s="13"/>
      <c r="KLC2" s="13"/>
      <c r="KLD2" s="13"/>
      <c r="KLE2" s="13"/>
      <c r="KLF2" s="13"/>
      <c r="KLG2" s="13"/>
      <c r="KLH2" s="13"/>
      <c r="KLI2" s="13"/>
      <c r="KLJ2" s="13"/>
      <c r="KLK2" s="13"/>
      <c r="KLL2" s="13"/>
      <c r="KLM2" s="13"/>
      <c r="KLN2" s="13"/>
      <c r="KLO2" s="13"/>
      <c r="KLP2" s="13"/>
      <c r="KLQ2" s="13"/>
      <c r="KLR2" s="13"/>
      <c r="KLS2" s="13"/>
      <c r="KLT2" s="13"/>
      <c r="KLU2" s="13"/>
      <c r="KLV2" s="13"/>
      <c r="KLW2" s="13"/>
      <c r="KLX2" s="13"/>
      <c r="KLY2" s="13"/>
      <c r="KLZ2" s="13"/>
      <c r="KMA2" s="13"/>
      <c r="KMB2" s="13"/>
      <c r="KMC2" s="13"/>
      <c r="KMD2" s="13"/>
      <c r="KME2" s="13"/>
      <c r="KMF2" s="13"/>
      <c r="KMG2" s="13"/>
      <c r="KMH2" s="13"/>
      <c r="KMI2" s="13"/>
      <c r="KMJ2" s="13"/>
      <c r="KMK2" s="13"/>
      <c r="KML2" s="13"/>
      <c r="KMM2" s="13"/>
      <c r="KMN2" s="13"/>
      <c r="KMO2" s="13"/>
      <c r="KMP2" s="13"/>
      <c r="KMQ2" s="13"/>
      <c r="KMR2" s="13"/>
      <c r="KMS2" s="13"/>
      <c r="KMT2" s="13"/>
      <c r="KMU2" s="13"/>
      <c r="KMV2" s="13"/>
      <c r="KMW2" s="13"/>
      <c r="KMX2" s="13"/>
      <c r="KMY2" s="13"/>
      <c r="KMZ2" s="13"/>
      <c r="KNA2" s="13"/>
      <c r="KNB2" s="13"/>
      <c r="KNC2" s="13"/>
      <c r="KND2" s="13"/>
      <c r="KNE2" s="13"/>
      <c r="KNF2" s="13"/>
      <c r="KNG2" s="13"/>
      <c r="KNH2" s="13"/>
      <c r="KNI2" s="13"/>
      <c r="KNJ2" s="13"/>
      <c r="KNK2" s="13"/>
      <c r="KNL2" s="13"/>
      <c r="KNM2" s="13"/>
      <c r="KNN2" s="13"/>
      <c r="KNO2" s="13"/>
      <c r="KNP2" s="13"/>
      <c r="KNQ2" s="13"/>
      <c r="KNR2" s="13"/>
      <c r="KNS2" s="13"/>
      <c r="KNT2" s="13"/>
      <c r="KNU2" s="13"/>
      <c r="KNV2" s="13"/>
      <c r="KNW2" s="13"/>
      <c r="KNX2" s="13"/>
      <c r="KNY2" s="13"/>
      <c r="KNZ2" s="13"/>
      <c r="KOA2" s="13"/>
      <c r="KOB2" s="13"/>
      <c r="KOC2" s="13"/>
      <c r="KOD2" s="13"/>
      <c r="KOE2" s="13"/>
      <c r="KOF2" s="13"/>
      <c r="KOG2" s="13"/>
      <c r="KOH2" s="13"/>
      <c r="KOI2" s="13"/>
      <c r="KOJ2" s="13"/>
      <c r="KOK2" s="13"/>
      <c r="KOL2" s="13"/>
      <c r="KOM2" s="13"/>
      <c r="KON2" s="13"/>
      <c r="KOO2" s="13"/>
      <c r="KOP2" s="13"/>
      <c r="KOQ2" s="13"/>
      <c r="KOR2" s="13"/>
      <c r="KOS2" s="13"/>
      <c r="KOT2" s="13"/>
      <c r="KOU2" s="13"/>
      <c r="KOV2" s="13"/>
      <c r="KOW2" s="13"/>
      <c r="KOX2" s="13"/>
      <c r="KOY2" s="13"/>
      <c r="KOZ2" s="13"/>
      <c r="KPA2" s="13"/>
      <c r="KPB2" s="13"/>
      <c r="KPC2" s="13"/>
      <c r="KPD2" s="13"/>
      <c r="KPE2" s="13"/>
      <c r="KPF2" s="13"/>
      <c r="KPG2" s="13"/>
      <c r="KPH2" s="13"/>
      <c r="KPI2" s="13"/>
      <c r="KPJ2" s="13"/>
      <c r="KPK2" s="13"/>
      <c r="KPL2" s="13"/>
      <c r="KPM2" s="13"/>
      <c r="KPN2" s="13"/>
      <c r="KPO2" s="13"/>
      <c r="KPP2" s="13"/>
      <c r="KPQ2" s="13"/>
      <c r="KPR2" s="13"/>
      <c r="KPS2" s="13"/>
      <c r="KPT2" s="13"/>
      <c r="KPU2" s="13"/>
      <c r="KPV2" s="13"/>
      <c r="KPW2" s="13"/>
      <c r="KPX2" s="13"/>
      <c r="KPY2" s="13"/>
      <c r="KPZ2" s="13"/>
      <c r="KQA2" s="13"/>
      <c r="KQB2" s="13"/>
      <c r="KQC2" s="13"/>
      <c r="KQD2" s="13"/>
      <c r="KQE2" s="13"/>
      <c r="KQF2" s="13"/>
      <c r="KQG2" s="13"/>
      <c r="KQH2" s="13"/>
      <c r="KQI2" s="13"/>
      <c r="KQJ2" s="13"/>
      <c r="KQK2" s="13"/>
      <c r="KQL2" s="13"/>
      <c r="KQM2" s="13"/>
      <c r="KQN2" s="13"/>
      <c r="KQO2" s="13"/>
      <c r="KQP2" s="13"/>
      <c r="KQQ2" s="13"/>
      <c r="KQR2" s="13"/>
      <c r="KQS2" s="13"/>
      <c r="KQT2" s="13"/>
      <c r="KQU2" s="13"/>
      <c r="KQV2" s="13"/>
      <c r="KQW2" s="13"/>
      <c r="KQX2" s="13"/>
      <c r="KQY2" s="13"/>
      <c r="KQZ2" s="13"/>
      <c r="KRA2" s="13"/>
      <c r="KRB2" s="13"/>
      <c r="KRC2" s="13"/>
      <c r="KRD2" s="13"/>
      <c r="KRE2" s="13"/>
      <c r="KRF2" s="13"/>
      <c r="KRG2" s="13"/>
      <c r="KRH2" s="13"/>
      <c r="KRI2" s="13"/>
      <c r="KRJ2" s="13"/>
      <c r="KRK2" s="13"/>
      <c r="KRL2" s="13"/>
      <c r="KRM2" s="13"/>
      <c r="KRN2" s="13"/>
      <c r="KRO2" s="13"/>
      <c r="KRP2" s="13"/>
      <c r="KRQ2" s="13"/>
      <c r="KRR2" s="13"/>
      <c r="KRS2" s="13"/>
      <c r="KRT2" s="13"/>
      <c r="KRU2" s="13"/>
      <c r="KRV2" s="13"/>
      <c r="KRW2" s="13"/>
      <c r="KRX2" s="13"/>
      <c r="KRY2" s="13"/>
      <c r="KRZ2" s="13"/>
      <c r="KSA2" s="13"/>
      <c r="KSB2" s="13"/>
      <c r="KSC2" s="13"/>
      <c r="KSD2" s="13"/>
      <c r="KSE2" s="13"/>
      <c r="KSF2" s="13"/>
      <c r="KSG2" s="13"/>
      <c r="KSH2" s="13"/>
      <c r="KSI2" s="13"/>
      <c r="KSJ2" s="13"/>
      <c r="KSK2" s="13"/>
      <c r="KSL2" s="13"/>
      <c r="KSM2" s="13"/>
      <c r="KSN2" s="13"/>
      <c r="KSO2" s="13"/>
      <c r="KSP2" s="13"/>
      <c r="KSQ2" s="13"/>
      <c r="KSR2" s="13"/>
      <c r="KSS2" s="13"/>
      <c r="KST2" s="13"/>
      <c r="KSU2" s="13"/>
      <c r="KSV2" s="13"/>
      <c r="KSW2" s="13"/>
      <c r="KSX2" s="13"/>
      <c r="KSY2" s="13"/>
      <c r="KSZ2" s="13"/>
      <c r="KTA2" s="13"/>
      <c r="KTB2" s="13"/>
      <c r="KTC2" s="13"/>
      <c r="KTD2" s="13"/>
      <c r="KTE2" s="13"/>
      <c r="KTF2" s="13"/>
      <c r="KTG2" s="13"/>
      <c r="KTH2" s="13"/>
      <c r="KTI2" s="13"/>
      <c r="KTJ2" s="13"/>
      <c r="KTK2" s="13"/>
      <c r="KTL2" s="13"/>
      <c r="KTM2" s="13"/>
      <c r="KTN2" s="13"/>
      <c r="KTO2" s="13"/>
      <c r="KTP2" s="13"/>
      <c r="KTQ2" s="13"/>
      <c r="KTR2" s="13"/>
      <c r="KTS2" s="13"/>
      <c r="KTT2" s="13"/>
      <c r="KTU2" s="13"/>
      <c r="KTV2" s="13"/>
      <c r="KTW2" s="13"/>
      <c r="KTX2" s="13"/>
      <c r="KTY2" s="13"/>
      <c r="KTZ2" s="13"/>
      <c r="KUA2" s="13"/>
      <c r="KUB2" s="13"/>
      <c r="KUC2" s="13"/>
      <c r="KUD2" s="13"/>
      <c r="KUE2" s="13"/>
      <c r="KUF2" s="13"/>
      <c r="KUG2" s="13"/>
      <c r="KUH2" s="13"/>
      <c r="KUI2" s="13"/>
      <c r="KUJ2" s="13"/>
      <c r="KUK2" s="13"/>
      <c r="KUL2" s="13"/>
      <c r="KUM2" s="13"/>
      <c r="KUN2" s="13"/>
      <c r="KUO2" s="13"/>
      <c r="KUP2" s="13"/>
      <c r="KUQ2" s="13"/>
      <c r="KUR2" s="13"/>
      <c r="KUS2" s="13"/>
      <c r="KUT2" s="13"/>
      <c r="KUU2" s="13"/>
      <c r="KUV2" s="13"/>
      <c r="KUW2" s="13"/>
      <c r="KUX2" s="13"/>
      <c r="KUY2" s="13"/>
      <c r="KUZ2" s="13"/>
      <c r="KVA2" s="13"/>
      <c r="KVB2" s="13"/>
      <c r="KVC2" s="13"/>
      <c r="KVD2" s="13"/>
      <c r="KVE2" s="13"/>
      <c r="KVF2" s="13"/>
      <c r="KVG2" s="13"/>
      <c r="KVH2" s="13"/>
      <c r="KVI2" s="13"/>
      <c r="KVJ2" s="13"/>
      <c r="KVK2" s="13"/>
      <c r="KVL2" s="13"/>
      <c r="KVM2" s="13"/>
      <c r="KVN2" s="13"/>
      <c r="KVO2" s="13"/>
      <c r="KVP2" s="13"/>
      <c r="KVQ2" s="13"/>
      <c r="KVR2" s="13"/>
      <c r="KVS2" s="13"/>
      <c r="KVT2" s="13"/>
      <c r="KVU2" s="13"/>
      <c r="KVV2" s="13"/>
      <c r="KVW2" s="13"/>
      <c r="KVX2" s="13"/>
      <c r="KVY2" s="13"/>
      <c r="KVZ2" s="13"/>
      <c r="KWA2" s="13"/>
      <c r="KWB2" s="13"/>
      <c r="KWC2" s="13"/>
      <c r="KWD2" s="13"/>
      <c r="KWE2" s="13"/>
      <c r="KWF2" s="13"/>
      <c r="KWG2" s="13"/>
      <c r="KWH2" s="13"/>
      <c r="KWI2" s="13"/>
      <c r="KWJ2" s="13"/>
      <c r="KWK2" s="13"/>
      <c r="KWL2" s="13"/>
      <c r="KWM2" s="13"/>
      <c r="KWN2" s="13"/>
      <c r="KWO2" s="13"/>
      <c r="KWP2" s="13"/>
      <c r="KWQ2" s="13"/>
      <c r="KWR2" s="13"/>
      <c r="KWS2" s="13"/>
      <c r="KWT2" s="13"/>
      <c r="KWU2" s="13"/>
      <c r="KWV2" s="13"/>
      <c r="KWW2" s="13"/>
      <c r="KWX2" s="13"/>
      <c r="KWY2" s="13"/>
      <c r="KWZ2" s="13"/>
      <c r="KXA2" s="13"/>
      <c r="KXB2" s="13"/>
      <c r="KXC2" s="13"/>
      <c r="KXD2" s="13"/>
      <c r="KXE2" s="13"/>
      <c r="KXF2" s="13"/>
      <c r="KXG2" s="13"/>
      <c r="KXH2" s="13"/>
      <c r="KXI2" s="13"/>
      <c r="KXJ2" s="13"/>
      <c r="KXK2" s="13"/>
      <c r="KXL2" s="13"/>
      <c r="KXM2" s="13"/>
      <c r="KXN2" s="13"/>
      <c r="KXO2" s="13"/>
      <c r="KXP2" s="13"/>
      <c r="KXQ2" s="13"/>
      <c r="KXR2" s="13"/>
      <c r="KXS2" s="13"/>
      <c r="KXT2" s="13"/>
      <c r="KXU2" s="13"/>
      <c r="KXV2" s="13"/>
      <c r="KXW2" s="13"/>
      <c r="KXX2" s="13"/>
      <c r="KXY2" s="13"/>
      <c r="KXZ2" s="13"/>
      <c r="KYA2" s="13"/>
      <c r="KYB2" s="13"/>
      <c r="KYC2" s="13"/>
      <c r="KYD2" s="13"/>
      <c r="KYE2" s="13"/>
      <c r="KYF2" s="13"/>
      <c r="KYG2" s="13"/>
      <c r="KYH2" s="13"/>
      <c r="KYI2" s="13"/>
      <c r="KYJ2" s="13"/>
      <c r="KYK2" s="13"/>
      <c r="KYL2" s="13"/>
      <c r="KYM2" s="13"/>
      <c r="KYN2" s="13"/>
      <c r="KYO2" s="13"/>
      <c r="KYP2" s="13"/>
      <c r="KYQ2" s="13"/>
      <c r="KYR2" s="13"/>
      <c r="KYS2" s="13"/>
      <c r="KYT2" s="13"/>
      <c r="KYU2" s="13"/>
      <c r="KYV2" s="13"/>
      <c r="KYW2" s="13"/>
      <c r="KYX2" s="13"/>
      <c r="KYY2" s="13"/>
      <c r="KYZ2" s="13"/>
      <c r="KZA2" s="13"/>
      <c r="KZB2" s="13"/>
      <c r="KZC2" s="13"/>
      <c r="KZD2" s="13"/>
      <c r="KZE2" s="13"/>
      <c r="KZF2" s="13"/>
      <c r="KZG2" s="13"/>
      <c r="KZH2" s="13"/>
      <c r="KZI2" s="13"/>
      <c r="KZJ2" s="13"/>
      <c r="KZK2" s="13"/>
      <c r="KZL2" s="13"/>
      <c r="KZM2" s="13"/>
      <c r="KZN2" s="13"/>
      <c r="KZO2" s="13"/>
      <c r="KZP2" s="13"/>
      <c r="KZQ2" s="13"/>
      <c r="KZR2" s="13"/>
      <c r="KZS2" s="13"/>
      <c r="KZT2" s="13"/>
      <c r="KZU2" s="13"/>
      <c r="KZV2" s="13"/>
      <c r="KZW2" s="13"/>
      <c r="KZX2" s="13"/>
      <c r="KZY2" s="13"/>
      <c r="KZZ2" s="13"/>
      <c r="LAA2" s="13"/>
      <c r="LAB2" s="13"/>
      <c r="LAC2" s="13"/>
      <c r="LAD2" s="13"/>
      <c r="LAE2" s="13"/>
      <c r="LAF2" s="13"/>
      <c r="LAG2" s="13"/>
      <c r="LAH2" s="13"/>
      <c r="LAI2" s="13"/>
      <c r="LAJ2" s="13"/>
      <c r="LAK2" s="13"/>
      <c r="LAL2" s="13"/>
      <c r="LAM2" s="13"/>
      <c r="LAN2" s="13"/>
      <c r="LAO2" s="13"/>
      <c r="LAP2" s="13"/>
      <c r="LAQ2" s="13"/>
      <c r="LAR2" s="13"/>
      <c r="LAS2" s="13"/>
      <c r="LAT2" s="13"/>
      <c r="LAU2" s="13"/>
      <c r="LAV2" s="13"/>
      <c r="LAW2" s="13"/>
      <c r="LAX2" s="13"/>
      <c r="LAY2" s="13"/>
      <c r="LAZ2" s="13"/>
      <c r="LBA2" s="13"/>
      <c r="LBB2" s="13"/>
      <c r="LBC2" s="13"/>
      <c r="LBD2" s="13"/>
      <c r="LBE2" s="13"/>
      <c r="LBF2" s="13"/>
      <c r="LBG2" s="13"/>
      <c r="LBH2" s="13"/>
      <c r="LBI2" s="13"/>
      <c r="LBJ2" s="13"/>
      <c r="LBK2" s="13"/>
      <c r="LBL2" s="13"/>
      <c r="LBM2" s="13"/>
      <c r="LBN2" s="13"/>
      <c r="LBO2" s="13"/>
      <c r="LBP2" s="13"/>
      <c r="LBQ2" s="13"/>
      <c r="LBR2" s="13"/>
      <c r="LBS2" s="13"/>
      <c r="LBT2" s="13"/>
      <c r="LBU2" s="13"/>
      <c r="LBV2" s="13"/>
      <c r="LBW2" s="13"/>
      <c r="LBX2" s="13"/>
      <c r="LBY2" s="13"/>
      <c r="LBZ2" s="13"/>
      <c r="LCA2" s="13"/>
      <c r="LCB2" s="13"/>
      <c r="LCC2" s="13"/>
      <c r="LCD2" s="13"/>
      <c r="LCE2" s="13"/>
      <c r="LCF2" s="13"/>
      <c r="LCG2" s="13"/>
      <c r="LCH2" s="13"/>
      <c r="LCI2" s="13"/>
      <c r="LCJ2" s="13"/>
      <c r="LCK2" s="13"/>
      <c r="LCL2" s="13"/>
      <c r="LCM2" s="13"/>
      <c r="LCN2" s="13"/>
      <c r="LCO2" s="13"/>
      <c r="LCP2" s="13"/>
      <c r="LCQ2" s="13"/>
      <c r="LCR2" s="13"/>
      <c r="LCS2" s="13"/>
      <c r="LCT2" s="13"/>
      <c r="LCU2" s="13"/>
      <c r="LCV2" s="13"/>
      <c r="LCW2" s="13"/>
      <c r="LCX2" s="13"/>
      <c r="LCY2" s="13"/>
      <c r="LCZ2" s="13"/>
      <c r="LDA2" s="13"/>
      <c r="LDB2" s="13"/>
      <c r="LDC2" s="13"/>
      <c r="LDD2" s="13"/>
      <c r="LDE2" s="13"/>
      <c r="LDF2" s="13"/>
      <c r="LDG2" s="13"/>
      <c r="LDH2" s="13"/>
      <c r="LDI2" s="13"/>
      <c r="LDJ2" s="13"/>
      <c r="LDK2" s="13"/>
      <c r="LDL2" s="13"/>
      <c r="LDM2" s="13"/>
      <c r="LDN2" s="13"/>
      <c r="LDO2" s="13"/>
      <c r="LDP2" s="13"/>
      <c r="LDQ2" s="13"/>
      <c r="LDR2" s="13"/>
      <c r="LDS2" s="13"/>
      <c r="LDT2" s="13"/>
      <c r="LDU2" s="13"/>
      <c r="LDV2" s="13"/>
      <c r="LDW2" s="13"/>
      <c r="LDX2" s="13"/>
      <c r="LDY2" s="13"/>
      <c r="LDZ2" s="13"/>
      <c r="LEA2" s="13"/>
      <c r="LEB2" s="13"/>
      <c r="LEC2" s="13"/>
      <c r="LED2" s="13"/>
      <c r="LEE2" s="13"/>
      <c r="LEF2" s="13"/>
      <c r="LEG2" s="13"/>
      <c r="LEH2" s="13"/>
      <c r="LEI2" s="13"/>
      <c r="LEJ2" s="13"/>
      <c r="LEK2" s="13"/>
      <c r="LEL2" s="13"/>
      <c r="LEM2" s="13"/>
      <c r="LEN2" s="13"/>
      <c r="LEO2" s="13"/>
      <c r="LEP2" s="13"/>
      <c r="LEQ2" s="13"/>
      <c r="LER2" s="13"/>
      <c r="LES2" s="13"/>
      <c r="LET2" s="13"/>
      <c r="LEU2" s="13"/>
      <c r="LEV2" s="13"/>
      <c r="LEW2" s="13"/>
      <c r="LEX2" s="13"/>
      <c r="LEY2" s="13"/>
      <c r="LEZ2" s="13"/>
      <c r="LFA2" s="13"/>
      <c r="LFB2" s="13"/>
      <c r="LFC2" s="13"/>
      <c r="LFD2" s="13"/>
      <c r="LFE2" s="13"/>
      <c r="LFF2" s="13"/>
      <c r="LFG2" s="13"/>
      <c r="LFH2" s="13"/>
      <c r="LFI2" s="13"/>
      <c r="LFJ2" s="13"/>
      <c r="LFK2" s="13"/>
      <c r="LFL2" s="13"/>
      <c r="LFM2" s="13"/>
      <c r="LFN2" s="13"/>
      <c r="LFO2" s="13"/>
      <c r="LFP2" s="13"/>
      <c r="LFQ2" s="13"/>
      <c r="LFR2" s="13"/>
      <c r="LFS2" s="13"/>
      <c r="LFT2" s="13"/>
      <c r="LFU2" s="13"/>
      <c r="LFV2" s="13"/>
      <c r="LFW2" s="13"/>
      <c r="LFX2" s="13"/>
      <c r="LFY2" s="13"/>
      <c r="LFZ2" s="13"/>
      <c r="LGA2" s="13"/>
      <c r="LGB2" s="13"/>
      <c r="LGC2" s="13"/>
      <c r="LGD2" s="13"/>
      <c r="LGE2" s="13"/>
      <c r="LGF2" s="13"/>
      <c r="LGG2" s="13"/>
      <c r="LGH2" s="13"/>
      <c r="LGI2" s="13"/>
      <c r="LGJ2" s="13"/>
      <c r="LGK2" s="13"/>
      <c r="LGL2" s="13"/>
      <c r="LGM2" s="13"/>
      <c r="LGN2" s="13"/>
      <c r="LGO2" s="13"/>
      <c r="LGP2" s="13"/>
      <c r="LGQ2" s="13"/>
      <c r="LGR2" s="13"/>
      <c r="LGS2" s="13"/>
      <c r="LGT2" s="13"/>
      <c r="LGU2" s="13"/>
      <c r="LGV2" s="13"/>
      <c r="LGW2" s="13"/>
      <c r="LGX2" s="13"/>
      <c r="LGY2" s="13"/>
      <c r="LGZ2" s="13"/>
      <c r="LHA2" s="13"/>
      <c r="LHB2" s="13"/>
      <c r="LHC2" s="13"/>
      <c r="LHD2" s="13"/>
      <c r="LHE2" s="13"/>
      <c r="LHF2" s="13"/>
      <c r="LHG2" s="13"/>
      <c r="LHH2" s="13"/>
      <c r="LHI2" s="13"/>
      <c r="LHJ2" s="13"/>
      <c r="LHK2" s="13"/>
      <c r="LHL2" s="13"/>
      <c r="LHM2" s="13"/>
      <c r="LHN2" s="13"/>
      <c r="LHO2" s="13"/>
      <c r="LHP2" s="13"/>
      <c r="LHQ2" s="13"/>
      <c r="LHR2" s="13"/>
      <c r="LHS2" s="13"/>
      <c r="LHT2" s="13"/>
      <c r="LHU2" s="13"/>
      <c r="LHV2" s="13"/>
      <c r="LHW2" s="13"/>
      <c r="LHX2" s="13"/>
      <c r="LHY2" s="13"/>
      <c r="LHZ2" s="13"/>
      <c r="LIA2" s="13"/>
      <c r="LIB2" s="13"/>
      <c r="LIC2" s="13"/>
      <c r="LID2" s="13"/>
      <c r="LIE2" s="13"/>
      <c r="LIF2" s="13"/>
      <c r="LIG2" s="13"/>
      <c r="LIH2" s="13"/>
      <c r="LII2" s="13"/>
      <c r="LIJ2" s="13"/>
      <c r="LIK2" s="13"/>
      <c r="LIL2" s="13"/>
      <c r="LIM2" s="13"/>
      <c r="LIN2" s="13"/>
      <c r="LIO2" s="13"/>
      <c r="LIP2" s="13"/>
      <c r="LIQ2" s="13"/>
      <c r="LIR2" s="13"/>
      <c r="LIS2" s="13"/>
      <c r="LIT2" s="13"/>
      <c r="LIU2" s="13"/>
      <c r="LIV2" s="13"/>
      <c r="LIW2" s="13"/>
      <c r="LIX2" s="13"/>
      <c r="LIY2" s="13"/>
      <c r="LIZ2" s="13"/>
      <c r="LJA2" s="13"/>
      <c r="LJB2" s="13"/>
      <c r="LJC2" s="13"/>
      <c r="LJD2" s="13"/>
      <c r="LJE2" s="13"/>
      <c r="LJF2" s="13"/>
      <c r="LJG2" s="13"/>
      <c r="LJH2" s="13"/>
      <c r="LJI2" s="13"/>
      <c r="LJJ2" s="13"/>
      <c r="LJK2" s="13"/>
      <c r="LJL2" s="13"/>
      <c r="LJM2" s="13"/>
      <c r="LJN2" s="13"/>
      <c r="LJO2" s="13"/>
      <c r="LJP2" s="13"/>
      <c r="LJQ2" s="13"/>
      <c r="LJR2" s="13"/>
      <c r="LJS2" s="13"/>
      <c r="LJT2" s="13"/>
      <c r="LJU2" s="13"/>
      <c r="LJV2" s="13"/>
      <c r="LJW2" s="13"/>
      <c r="LJX2" s="13"/>
      <c r="LJY2" s="13"/>
      <c r="LJZ2" s="13"/>
      <c r="LKA2" s="13"/>
      <c r="LKB2" s="13"/>
      <c r="LKC2" s="13"/>
      <c r="LKD2" s="13"/>
      <c r="LKE2" s="13"/>
      <c r="LKF2" s="13"/>
      <c r="LKG2" s="13"/>
      <c r="LKH2" s="13"/>
      <c r="LKI2" s="13"/>
      <c r="LKJ2" s="13"/>
      <c r="LKK2" s="13"/>
      <c r="LKL2" s="13"/>
      <c r="LKM2" s="13"/>
      <c r="LKN2" s="13"/>
      <c r="LKO2" s="13"/>
      <c r="LKP2" s="13"/>
      <c r="LKQ2" s="13"/>
      <c r="LKR2" s="13"/>
      <c r="LKS2" s="13"/>
      <c r="LKT2" s="13"/>
      <c r="LKU2" s="13"/>
      <c r="LKV2" s="13"/>
      <c r="LKW2" s="13"/>
      <c r="LKX2" s="13"/>
      <c r="LKY2" s="13"/>
      <c r="LKZ2" s="13"/>
      <c r="LLA2" s="13"/>
      <c r="LLB2" s="13"/>
      <c r="LLC2" s="13"/>
      <c r="LLD2" s="13"/>
      <c r="LLE2" s="13"/>
      <c r="LLF2" s="13"/>
      <c r="LLG2" s="13"/>
      <c r="LLH2" s="13"/>
      <c r="LLI2" s="13"/>
      <c r="LLJ2" s="13"/>
      <c r="LLK2" s="13"/>
      <c r="LLL2" s="13"/>
      <c r="LLM2" s="13"/>
      <c r="LLN2" s="13"/>
      <c r="LLO2" s="13"/>
      <c r="LLP2" s="13"/>
      <c r="LLQ2" s="13"/>
      <c r="LLR2" s="13"/>
      <c r="LLS2" s="13"/>
      <c r="LLT2" s="13"/>
      <c r="LLU2" s="13"/>
      <c r="LLV2" s="13"/>
      <c r="LLW2" s="13"/>
      <c r="LLX2" s="13"/>
      <c r="LLY2" s="13"/>
      <c r="LLZ2" s="13"/>
      <c r="LMA2" s="13"/>
      <c r="LMB2" s="13"/>
      <c r="LMC2" s="13"/>
      <c r="LMD2" s="13"/>
      <c r="LME2" s="13"/>
      <c r="LMF2" s="13"/>
      <c r="LMG2" s="13"/>
      <c r="LMH2" s="13"/>
      <c r="LMI2" s="13"/>
      <c r="LMJ2" s="13"/>
      <c r="LMK2" s="13"/>
      <c r="LML2" s="13"/>
      <c r="LMM2" s="13"/>
      <c r="LMN2" s="13"/>
      <c r="LMO2" s="13"/>
      <c r="LMP2" s="13"/>
      <c r="LMQ2" s="13"/>
      <c r="LMR2" s="13"/>
      <c r="LMS2" s="13"/>
      <c r="LMT2" s="13"/>
      <c r="LMU2" s="13"/>
      <c r="LMV2" s="13"/>
      <c r="LMW2" s="13"/>
      <c r="LMX2" s="13"/>
      <c r="LMY2" s="13"/>
      <c r="LMZ2" s="13"/>
      <c r="LNA2" s="13"/>
      <c r="LNB2" s="13"/>
      <c r="LNC2" s="13"/>
      <c r="LND2" s="13"/>
      <c r="LNE2" s="13"/>
      <c r="LNF2" s="13"/>
      <c r="LNG2" s="13"/>
      <c r="LNH2" s="13"/>
      <c r="LNI2" s="13"/>
      <c r="LNJ2" s="13"/>
      <c r="LNK2" s="13"/>
      <c r="LNL2" s="13"/>
      <c r="LNM2" s="13"/>
      <c r="LNN2" s="13"/>
      <c r="LNO2" s="13"/>
      <c r="LNP2" s="13"/>
      <c r="LNQ2" s="13"/>
      <c r="LNR2" s="13"/>
      <c r="LNS2" s="13"/>
      <c r="LNT2" s="13"/>
      <c r="LNU2" s="13"/>
      <c r="LNV2" s="13"/>
      <c r="LNW2" s="13"/>
      <c r="LNX2" s="13"/>
      <c r="LNY2" s="13"/>
      <c r="LNZ2" s="13"/>
      <c r="LOA2" s="13"/>
      <c r="LOB2" s="13"/>
      <c r="LOC2" s="13"/>
      <c r="LOD2" s="13"/>
      <c r="LOE2" s="13"/>
      <c r="LOF2" s="13"/>
      <c r="LOG2" s="13"/>
      <c r="LOH2" s="13"/>
      <c r="LOI2" s="13"/>
      <c r="LOJ2" s="13"/>
      <c r="LOK2" s="13"/>
      <c r="LOL2" s="13"/>
      <c r="LOM2" s="13"/>
      <c r="LON2" s="13"/>
      <c r="LOO2" s="13"/>
      <c r="LOP2" s="13"/>
      <c r="LOQ2" s="13"/>
      <c r="LOR2" s="13"/>
      <c r="LOS2" s="13"/>
      <c r="LOT2" s="13"/>
      <c r="LOU2" s="13"/>
      <c r="LOV2" s="13"/>
      <c r="LOW2" s="13"/>
      <c r="LOX2" s="13"/>
      <c r="LOY2" s="13"/>
      <c r="LOZ2" s="13"/>
      <c r="LPA2" s="13"/>
      <c r="LPB2" s="13"/>
      <c r="LPC2" s="13"/>
      <c r="LPD2" s="13"/>
      <c r="LPE2" s="13"/>
      <c r="LPF2" s="13"/>
      <c r="LPG2" s="13"/>
      <c r="LPH2" s="13"/>
      <c r="LPI2" s="13"/>
      <c r="LPJ2" s="13"/>
      <c r="LPK2" s="13"/>
      <c r="LPL2" s="13"/>
      <c r="LPM2" s="13"/>
      <c r="LPN2" s="13"/>
      <c r="LPO2" s="13"/>
      <c r="LPP2" s="13"/>
      <c r="LPQ2" s="13"/>
      <c r="LPR2" s="13"/>
      <c r="LPS2" s="13"/>
      <c r="LPT2" s="13"/>
      <c r="LPU2" s="13"/>
      <c r="LPV2" s="13"/>
      <c r="LPW2" s="13"/>
      <c r="LPX2" s="13"/>
      <c r="LPY2" s="13"/>
      <c r="LPZ2" s="13"/>
      <c r="LQA2" s="13"/>
      <c r="LQB2" s="13"/>
      <c r="LQC2" s="13"/>
      <c r="LQD2" s="13"/>
      <c r="LQE2" s="13"/>
      <c r="LQF2" s="13"/>
      <c r="LQG2" s="13"/>
      <c r="LQH2" s="13"/>
      <c r="LQI2" s="13"/>
      <c r="LQJ2" s="13"/>
      <c r="LQK2" s="13"/>
      <c r="LQL2" s="13"/>
      <c r="LQM2" s="13"/>
      <c r="LQN2" s="13"/>
      <c r="LQO2" s="13"/>
      <c r="LQP2" s="13"/>
      <c r="LQQ2" s="13"/>
      <c r="LQR2" s="13"/>
      <c r="LQS2" s="13"/>
      <c r="LQT2" s="13"/>
      <c r="LQU2" s="13"/>
      <c r="LQV2" s="13"/>
      <c r="LQW2" s="13"/>
      <c r="LQX2" s="13"/>
      <c r="LQY2" s="13"/>
      <c r="LQZ2" s="13"/>
      <c r="LRA2" s="13"/>
      <c r="LRB2" s="13"/>
      <c r="LRC2" s="13"/>
      <c r="LRD2" s="13"/>
      <c r="LRE2" s="13"/>
      <c r="LRF2" s="13"/>
      <c r="LRG2" s="13"/>
      <c r="LRH2" s="13"/>
      <c r="LRI2" s="13"/>
      <c r="LRJ2" s="13"/>
      <c r="LRK2" s="13"/>
      <c r="LRL2" s="13"/>
      <c r="LRM2" s="13"/>
      <c r="LRN2" s="13"/>
      <c r="LRO2" s="13"/>
      <c r="LRP2" s="13"/>
      <c r="LRQ2" s="13"/>
      <c r="LRR2" s="13"/>
      <c r="LRS2" s="13"/>
      <c r="LRT2" s="13"/>
      <c r="LRU2" s="13"/>
      <c r="LRV2" s="13"/>
      <c r="LRW2" s="13"/>
      <c r="LRX2" s="13"/>
      <c r="LRY2" s="13"/>
      <c r="LRZ2" s="13"/>
      <c r="LSA2" s="13"/>
      <c r="LSB2" s="13"/>
      <c r="LSC2" s="13"/>
      <c r="LSD2" s="13"/>
      <c r="LSE2" s="13"/>
      <c r="LSF2" s="13"/>
      <c r="LSG2" s="13"/>
      <c r="LSH2" s="13"/>
      <c r="LSI2" s="13"/>
      <c r="LSJ2" s="13"/>
      <c r="LSK2" s="13"/>
      <c r="LSL2" s="13"/>
      <c r="LSM2" s="13"/>
      <c r="LSN2" s="13"/>
      <c r="LSO2" s="13"/>
      <c r="LSP2" s="13"/>
      <c r="LSQ2" s="13"/>
      <c r="LSR2" s="13"/>
      <c r="LSS2" s="13"/>
      <c r="LST2" s="13"/>
      <c r="LSU2" s="13"/>
      <c r="LSV2" s="13"/>
      <c r="LSW2" s="13"/>
      <c r="LSX2" s="13"/>
      <c r="LSY2" s="13"/>
      <c r="LSZ2" s="13"/>
      <c r="LTA2" s="13"/>
      <c r="LTB2" s="13"/>
      <c r="LTC2" s="13"/>
      <c r="LTD2" s="13"/>
      <c r="LTE2" s="13"/>
      <c r="LTF2" s="13"/>
      <c r="LTG2" s="13"/>
      <c r="LTH2" s="13"/>
      <c r="LTI2" s="13"/>
      <c r="LTJ2" s="13"/>
      <c r="LTK2" s="13"/>
      <c r="LTL2" s="13"/>
      <c r="LTM2" s="13"/>
      <c r="LTN2" s="13"/>
      <c r="LTO2" s="13"/>
      <c r="LTP2" s="13"/>
      <c r="LTQ2" s="13"/>
      <c r="LTR2" s="13"/>
      <c r="LTS2" s="13"/>
      <c r="LTT2" s="13"/>
      <c r="LTU2" s="13"/>
      <c r="LTV2" s="13"/>
      <c r="LTW2" s="13"/>
      <c r="LTX2" s="13"/>
      <c r="LTY2" s="13"/>
      <c r="LTZ2" s="13"/>
      <c r="LUA2" s="13"/>
      <c r="LUB2" s="13"/>
      <c r="LUC2" s="13"/>
      <c r="LUD2" s="13"/>
      <c r="LUE2" s="13"/>
      <c r="LUF2" s="13"/>
      <c r="LUG2" s="13"/>
      <c r="LUH2" s="13"/>
      <c r="LUI2" s="13"/>
      <c r="LUJ2" s="13"/>
      <c r="LUK2" s="13"/>
      <c r="LUL2" s="13"/>
      <c r="LUM2" s="13"/>
      <c r="LUN2" s="13"/>
      <c r="LUO2" s="13"/>
      <c r="LUP2" s="13"/>
      <c r="LUQ2" s="13"/>
      <c r="LUR2" s="13"/>
      <c r="LUS2" s="13"/>
      <c r="LUT2" s="13"/>
      <c r="LUU2" s="13"/>
      <c r="LUV2" s="13"/>
      <c r="LUW2" s="13"/>
      <c r="LUX2" s="13"/>
      <c r="LUY2" s="13"/>
      <c r="LUZ2" s="13"/>
      <c r="LVA2" s="13"/>
      <c r="LVB2" s="13"/>
      <c r="LVC2" s="13"/>
      <c r="LVD2" s="13"/>
      <c r="LVE2" s="13"/>
      <c r="LVF2" s="13"/>
      <c r="LVG2" s="13"/>
      <c r="LVH2" s="13"/>
      <c r="LVI2" s="13"/>
      <c r="LVJ2" s="13"/>
      <c r="LVK2" s="13"/>
      <c r="LVL2" s="13"/>
      <c r="LVM2" s="13"/>
      <c r="LVN2" s="13"/>
      <c r="LVO2" s="13"/>
      <c r="LVP2" s="13"/>
      <c r="LVQ2" s="13"/>
      <c r="LVR2" s="13"/>
      <c r="LVS2" s="13"/>
      <c r="LVT2" s="13"/>
      <c r="LVU2" s="13"/>
      <c r="LVV2" s="13"/>
      <c r="LVW2" s="13"/>
      <c r="LVX2" s="13"/>
      <c r="LVY2" s="13"/>
      <c r="LVZ2" s="13"/>
      <c r="LWA2" s="13"/>
      <c r="LWB2" s="13"/>
      <c r="LWC2" s="13"/>
      <c r="LWD2" s="13"/>
      <c r="LWE2" s="13"/>
      <c r="LWF2" s="13"/>
      <c r="LWG2" s="13"/>
      <c r="LWH2" s="13"/>
      <c r="LWI2" s="13"/>
      <c r="LWJ2" s="13"/>
      <c r="LWK2" s="13"/>
      <c r="LWL2" s="13"/>
      <c r="LWM2" s="13"/>
      <c r="LWN2" s="13"/>
      <c r="LWO2" s="13"/>
      <c r="LWP2" s="13"/>
      <c r="LWQ2" s="13"/>
      <c r="LWR2" s="13"/>
      <c r="LWS2" s="13"/>
      <c r="LWT2" s="13"/>
      <c r="LWU2" s="13"/>
      <c r="LWV2" s="13"/>
      <c r="LWW2" s="13"/>
      <c r="LWX2" s="13"/>
      <c r="LWY2" s="13"/>
      <c r="LWZ2" s="13"/>
      <c r="LXA2" s="13"/>
      <c r="LXB2" s="13"/>
      <c r="LXC2" s="13"/>
      <c r="LXD2" s="13"/>
      <c r="LXE2" s="13"/>
      <c r="LXF2" s="13"/>
      <c r="LXG2" s="13"/>
      <c r="LXH2" s="13"/>
      <c r="LXI2" s="13"/>
      <c r="LXJ2" s="13"/>
      <c r="LXK2" s="13"/>
      <c r="LXL2" s="13"/>
      <c r="LXM2" s="13"/>
      <c r="LXN2" s="13"/>
      <c r="LXO2" s="13"/>
      <c r="LXP2" s="13"/>
      <c r="LXQ2" s="13"/>
      <c r="LXR2" s="13"/>
      <c r="LXS2" s="13"/>
      <c r="LXT2" s="13"/>
      <c r="LXU2" s="13"/>
      <c r="LXV2" s="13"/>
      <c r="LXW2" s="13"/>
      <c r="LXX2" s="13"/>
      <c r="LXY2" s="13"/>
      <c r="LXZ2" s="13"/>
      <c r="LYA2" s="13"/>
      <c r="LYB2" s="13"/>
      <c r="LYC2" s="13"/>
      <c r="LYD2" s="13"/>
      <c r="LYE2" s="13"/>
      <c r="LYF2" s="13"/>
      <c r="LYG2" s="13"/>
      <c r="LYH2" s="13"/>
      <c r="LYI2" s="13"/>
      <c r="LYJ2" s="13"/>
      <c r="LYK2" s="13"/>
      <c r="LYL2" s="13"/>
      <c r="LYM2" s="13"/>
      <c r="LYN2" s="13"/>
      <c r="LYO2" s="13"/>
      <c r="LYP2" s="13"/>
      <c r="LYQ2" s="13"/>
      <c r="LYR2" s="13"/>
      <c r="LYS2" s="13"/>
      <c r="LYT2" s="13"/>
      <c r="LYU2" s="13"/>
      <c r="LYV2" s="13"/>
      <c r="LYW2" s="13"/>
      <c r="LYX2" s="13"/>
      <c r="LYY2" s="13"/>
      <c r="LYZ2" s="13"/>
      <c r="LZA2" s="13"/>
      <c r="LZB2" s="13"/>
      <c r="LZC2" s="13"/>
      <c r="LZD2" s="13"/>
      <c r="LZE2" s="13"/>
      <c r="LZF2" s="13"/>
      <c r="LZG2" s="13"/>
      <c r="LZH2" s="13"/>
      <c r="LZI2" s="13"/>
      <c r="LZJ2" s="13"/>
      <c r="LZK2" s="13"/>
      <c r="LZL2" s="13"/>
      <c r="LZM2" s="13"/>
      <c r="LZN2" s="13"/>
      <c r="LZO2" s="13"/>
      <c r="LZP2" s="13"/>
      <c r="LZQ2" s="13"/>
      <c r="LZR2" s="13"/>
      <c r="LZS2" s="13"/>
      <c r="LZT2" s="13"/>
      <c r="LZU2" s="13"/>
      <c r="LZV2" s="13"/>
      <c r="LZW2" s="13"/>
      <c r="LZX2" s="13"/>
      <c r="LZY2" s="13"/>
      <c r="LZZ2" s="13"/>
      <c r="MAA2" s="13"/>
      <c r="MAB2" s="13"/>
      <c r="MAC2" s="13"/>
      <c r="MAD2" s="13"/>
      <c r="MAE2" s="13"/>
      <c r="MAF2" s="13"/>
      <c r="MAG2" s="13"/>
      <c r="MAH2" s="13"/>
      <c r="MAI2" s="13"/>
      <c r="MAJ2" s="13"/>
      <c r="MAK2" s="13"/>
      <c r="MAL2" s="13"/>
      <c r="MAM2" s="13"/>
      <c r="MAN2" s="13"/>
      <c r="MAO2" s="13"/>
      <c r="MAP2" s="13"/>
      <c r="MAQ2" s="13"/>
      <c r="MAR2" s="13"/>
      <c r="MAS2" s="13"/>
      <c r="MAT2" s="13"/>
      <c r="MAU2" s="13"/>
      <c r="MAV2" s="13"/>
      <c r="MAW2" s="13"/>
      <c r="MAX2" s="13"/>
      <c r="MAY2" s="13"/>
      <c r="MAZ2" s="13"/>
      <c r="MBA2" s="13"/>
      <c r="MBB2" s="13"/>
      <c r="MBC2" s="13"/>
      <c r="MBD2" s="13"/>
      <c r="MBE2" s="13"/>
      <c r="MBF2" s="13"/>
      <c r="MBG2" s="13"/>
      <c r="MBH2" s="13"/>
      <c r="MBI2" s="13"/>
      <c r="MBJ2" s="13"/>
      <c r="MBK2" s="13"/>
      <c r="MBL2" s="13"/>
      <c r="MBM2" s="13"/>
      <c r="MBN2" s="13"/>
      <c r="MBO2" s="13"/>
      <c r="MBP2" s="13"/>
      <c r="MBQ2" s="13"/>
      <c r="MBR2" s="13"/>
      <c r="MBS2" s="13"/>
      <c r="MBT2" s="13"/>
      <c r="MBU2" s="13"/>
      <c r="MBV2" s="13"/>
      <c r="MBW2" s="13"/>
      <c r="MBX2" s="13"/>
      <c r="MBY2" s="13"/>
      <c r="MBZ2" s="13"/>
      <c r="MCA2" s="13"/>
      <c r="MCB2" s="13"/>
      <c r="MCC2" s="13"/>
      <c r="MCD2" s="13"/>
      <c r="MCE2" s="13"/>
      <c r="MCF2" s="13"/>
      <c r="MCG2" s="13"/>
      <c r="MCH2" s="13"/>
      <c r="MCI2" s="13"/>
      <c r="MCJ2" s="13"/>
      <c r="MCK2" s="13"/>
      <c r="MCL2" s="13"/>
      <c r="MCM2" s="13"/>
      <c r="MCN2" s="13"/>
      <c r="MCO2" s="13"/>
      <c r="MCP2" s="13"/>
      <c r="MCQ2" s="13"/>
      <c r="MCR2" s="13"/>
      <c r="MCS2" s="13"/>
      <c r="MCT2" s="13"/>
      <c r="MCU2" s="13"/>
      <c r="MCV2" s="13"/>
      <c r="MCW2" s="13"/>
      <c r="MCX2" s="13"/>
      <c r="MCY2" s="13"/>
      <c r="MCZ2" s="13"/>
      <c r="MDA2" s="13"/>
      <c r="MDB2" s="13"/>
      <c r="MDC2" s="13"/>
      <c r="MDD2" s="13"/>
      <c r="MDE2" s="13"/>
      <c r="MDF2" s="13"/>
      <c r="MDG2" s="13"/>
      <c r="MDH2" s="13"/>
      <c r="MDI2" s="13"/>
      <c r="MDJ2" s="13"/>
      <c r="MDK2" s="13"/>
      <c r="MDL2" s="13"/>
      <c r="MDM2" s="13"/>
      <c r="MDN2" s="13"/>
      <c r="MDO2" s="13"/>
      <c r="MDP2" s="13"/>
      <c r="MDQ2" s="13"/>
      <c r="MDR2" s="13"/>
      <c r="MDS2" s="13"/>
      <c r="MDT2" s="13"/>
      <c r="MDU2" s="13"/>
      <c r="MDV2" s="13"/>
      <c r="MDW2" s="13"/>
      <c r="MDX2" s="13"/>
      <c r="MDY2" s="13"/>
      <c r="MDZ2" s="13"/>
      <c r="MEA2" s="13"/>
      <c r="MEB2" s="13"/>
      <c r="MEC2" s="13"/>
      <c r="MED2" s="13"/>
      <c r="MEE2" s="13"/>
      <c r="MEF2" s="13"/>
      <c r="MEG2" s="13"/>
      <c r="MEH2" s="13"/>
      <c r="MEI2" s="13"/>
      <c r="MEJ2" s="13"/>
      <c r="MEK2" s="13"/>
      <c r="MEL2" s="13"/>
      <c r="MEM2" s="13"/>
      <c r="MEN2" s="13"/>
      <c r="MEO2" s="13"/>
      <c r="MEP2" s="13"/>
      <c r="MEQ2" s="13"/>
      <c r="MER2" s="13"/>
      <c r="MES2" s="13"/>
      <c r="MET2" s="13"/>
      <c r="MEU2" s="13"/>
      <c r="MEV2" s="13"/>
      <c r="MEW2" s="13"/>
      <c r="MEX2" s="13"/>
      <c r="MEY2" s="13"/>
      <c r="MEZ2" s="13"/>
      <c r="MFA2" s="13"/>
      <c r="MFB2" s="13"/>
      <c r="MFC2" s="13"/>
      <c r="MFD2" s="13"/>
      <c r="MFE2" s="13"/>
      <c r="MFF2" s="13"/>
      <c r="MFG2" s="13"/>
      <c r="MFH2" s="13"/>
      <c r="MFI2" s="13"/>
      <c r="MFJ2" s="13"/>
      <c r="MFK2" s="13"/>
      <c r="MFL2" s="13"/>
      <c r="MFM2" s="13"/>
      <c r="MFN2" s="13"/>
      <c r="MFO2" s="13"/>
      <c r="MFP2" s="13"/>
      <c r="MFQ2" s="13"/>
      <c r="MFR2" s="13"/>
      <c r="MFS2" s="13"/>
      <c r="MFT2" s="13"/>
      <c r="MFU2" s="13"/>
      <c r="MFV2" s="13"/>
      <c r="MFW2" s="13"/>
      <c r="MFX2" s="13"/>
      <c r="MFY2" s="13"/>
      <c r="MFZ2" s="13"/>
      <c r="MGA2" s="13"/>
      <c r="MGB2" s="13"/>
      <c r="MGC2" s="13"/>
      <c r="MGD2" s="13"/>
      <c r="MGE2" s="13"/>
      <c r="MGF2" s="13"/>
      <c r="MGG2" s="13"/>
      <c r="MGH2" s="13"/>
      <c r="MGI2" s="13"/>
      <c r="MGJ2" s="13"/>
      <c r="MGK2" s="13"/>
      <c r="MGL2" s="13"/>
      <c r="MGM2" s="13"/>
      <c r="MGN2" s="13"/>
      <c r="MGO2" s="13"/>
      <c r="MGP2" s="13"/>
      <c r="MGQ2" s="13"/>
      <c r="MGR2" s="13"/>
      <c r="MGS2" s="13"/>
      <c r="MGT2" s="13"/>
      <c r="MGU2" s="13"/>
      <c r="MGV2" s="13"/>
      <c r="MGW2" s="13"/>
      <c r="MGX2" s="13"/>
      <c r="MGY2" s="13"/>
      <c r="MGZ2" s="13"/>
      <c r="MHA2" s="13"/>
      <c r="MHB2" s="13"/>
      <c r="MHC2" s="13"/>
      <c r="MHD2" s="13"/>
      <c r="MHE2" s="13"/>
      <c r="MHF2" s="13"/>
      <c r="MHG2" s="13"/>
      <c r="MHH2" s="13"/>
      <c r="MHI2" s="13"/>
      <c r="MHJ2" s="13"/>
      <c r="MHK2" s="13"/>
      <c r="MHL2" s="13"/>
      <c r="MHM2" s="13"/>
      <c r="MHN2" s="13"/>
      <c r="MHO2" s="13"/>
      <c r="MHP2" s="13"/>
      <c r="MHQ2" s="13"/>
      <c r="MHR2" s="13"/>
      <c r="MHS2" s="13"/>
      <c r="MHT2" s="13"/>
      <c r="MHU2" s="13"/>
      <c r="MHV2" s="13"/>
      <c r="MHW2" s="13"/>
      <c r="MHX2" s="13"/>
      <c r="MHY2" s="13"/>
      <c r="MHZ2" s="13"/>
      <c r="MIA2" s="13"/>
      <c r="MIB2" s="13"/>
      <c r="MIC2" s="13"/>
      <c r="MID2" s="13"/>
      <c r="MIE2" s="13"/>
      <c r="MIF2" s="13"/>
      <c r="MIG2" s="13"/>
      <c r="MIH2" s="13"/>
      <c r="MII2" s="13"/>
      <c r="MIJ2" s="13"/>
      <c r="MIK2" s="13"/>
      <c r="MIL2" s="13"/>
      <c r="MIM2" s="13"/>
      <c r="MIN2" s="13"/>
      <c r="MIO2" s="13"/>
      <c r="MIP2" s="13"/>
      <c r="MIQ2" s="13"/>
      <c r="MIR2" s="13"/>
      <c r="MIS2" s="13"/>
      <c r="MIT2" s="13"/>
      <c r="MIU2" s="13"/>
      <c r="MIV2" s="13"/>
      <c r="MIW2" s="13"/>
      <c r="MIX2" s="13"/>
      <c r="MIY2" s="13"/>
      <c r="MIZ2" s="13"/>
      <c r="MJA2" s="13"/>
      <c r="MJB2" s="13"/>
      <c r="MJC2" s="13"/>
      <c r="MJD2" s="13"/>
      <c r="MJE2" s="13"/>
      <c r="MJF2" s="13"/>
      <c r="MJG2" s="13"/>
      <c r="MJH2" s="13"/>
      <c r="MJI2" s="13"/>
      <c r="MJJ2" s="13"/>
      <c r="MJK2" s="13"/>
      <c r="MJL2" s="13"/>
      <c r="MJM2" s="13"/>
      <c r="MJN2" s="13"/>
      <c r="MJO2" s="13"/>
      <c r="MJP2" s="13"/>
      <c r="MJQ2" s="13"/>
      <c r="MJR2" s="13"/>
      <c r="MJS2" s="13"/>
      <c r="MJT2" s="13"/>
      <c r="MJU2" s="13"/>
      <c r="MJV2" s="13"/>
      <c r="MJW2" s="13"/>
      <c r="MJX2" s="13"/>
      <c r="MJY2" s="13"/>
      <c r="MJZ2" s="13"/>
      <c r="MKA2" s="13"/>
      <c r="MKB2" s="13"/>
      <c r="MKC2" s="13"/>
      <c r="MKD2" s="13"/>
      <c r="MKE2" s="13"/>
      <c r="MKF2" s="13"/>
      <c r="MKG2" s="13"/>
      <c r="MKH2" s="13"/>
      <c r="MKI2" s="13"/>
      <c r="MKJ2" s="13"/>
      <c r="MKK2" s="13"/>
      <c r="MKL2" s="13"/>
      <c r="MKM2" s="13"/>
      <c r="MKN2" s="13"/>
      <c r="MKO2" s="13"/>
      <c r="MKP2" s="13"/>
      <c r="MKQ2" s="13"/>
      <c r="MKR2" s="13"/>
      <c r="MKS2" s="13"/>
      <c r="MKT2" s="13"/>
      <c r="MKU2" s="13"/>
      <c r="MKV2" s="13"/>
      <c r="MKW2" s="13"/>
      <c r="MKX2" s="13"/>
      <c r="MKY2" s="13"/>
      <c r="MKZ2" s="13"/>
      <c r="MLA2" s="13"/>
      <c r="MLB2" s="13"/>
      <c r="MLC2" s="13"/>
      <c r="MLD2" s="13"/>
      <c r="MLE2" s="13"/>
      <c r="MLF2" s="13"/>
      <c r="MLG2" s="13"/>
      <c r="MLH2" s="13"/>
      <c r="MLI2" s="13"/>
      <c r="MLJ2" s="13"/>
      <c r="MLK2" s="13"/>
      <c r="MLL2" s="13"/>
      <c r="MLM2" s="13"/>
      <c r="MLN2" s="13"/>
      <c r="MLO2" s="13"/>
      <c r="MLP2" s="13"/>
      <c r="MLQ2" s="13"/>
      <c r="MLR2" s="13"/>
      <c r="MLS2" s="13"/>
      <c r="MLT2" s="13"/>
      <c r="MLU2" s="13"/>
      <c r="MLV2" s="13"/>
      <c r="MLW2" s="13"/>
      <c r="MLX2" s="13"/>
      <c r="MLY2" s="13"/>
      <c r="MLZ2" s="13"/>
      <c r="MMA2" s="13"/>
      <c r="MMB2" s="13"/>
      <c r="MMC2" s="13"/>
      <c r="MMD2" s="13"/>
      <c r="MME2" s="13"/>
      <c r="MMF2" s="13"/>
      <c r="MMG2" s="13"/>
      <c r="MMH2" s="13"/>
      <c r="MMI2" s="13"/>
      <c r="MMJ2" s="13"/>
      <c r="MMK2" s="13"/>
      <c r="MML2" s="13"/>
      <c r="MMM2" s="13"/>
      <c r="MMN2" s="13"/>
      <c r="MMO2" s="13"/>
      <c r="MMP2" s="13"/>
      <c r="MMQ2" s="13"/>
      <c r="MMR2" s="13"/>
      <c r="MMS2" s="13"/>
      <c r="MMT2" s="13"/>
      <c r="MMU2" s="13"/>
      <c r="MMV2" s="13"/>
      <c r="MMW2" s="13"/>
      <c r="MMX2" s="13"/>
      <c r="MMY2" s="13"/>
      <c r="MMZ2" s="13"/>
      <c r="MNA2" s="13"/>
      <c r="MNB2" s="13"/>
      <c r="MNC2" s="13"/>
      <c r="MND2" s="13"/>
      <c r="MNE2" s="13"/>
      <c r="MNF2" s="13"/>
      <c r="MNG2" s="13"/>
      <c r="MNH2" s="13"/>
      <c r="MNI2" s="13"/>
      <c r="MNJ2" s="13"/>
      <c r="MNK2" s="13"/>
      <c r="MNL2" s="13"/>
      <c r="MNM2" s="13"/>
      <c r="MNN2" s="13"/>
      <c r="MNO2" s="13"/>
      <c r="MNP2" s="13"/>
      <c r="MNQ2" s="13"/>
      <c r="MNR2" s="13"/>
      <c r="MNS2" s="13"/>
      <c r="MNT2" s="13"/>
      <c r="MNU2" s="13"/>
      <c r="MNV2" s="13"/>
      <c r="MNW2" s="13"/>
      <c r="MNX2" s="13"/>
      <c r="MNY2" s="13"/>
      <c r="MNZ2" s="13"/>
      <c r="MOA2" s="13"/>
      <c r="MOB2" s="13"/>
      <c r="MOC2" s="13"/>
      <c r="MOD2" s="13"/>
      <c r="MOE2" s="13"/>
      <c r="MOF2" s="13"/>
      <c r="MOG2" s="13"/>
      <c r="MOH2" s="13"/>
      <c r="MOI2" s="13"/>
      <c r="MOJ2" s="13"/>
      <c r="MOK2" s="13"/>
      <c r="MOL2" s="13"/>
      <c r="MOM2" s="13"/>
      <c r="MON2" s="13"/>
      <c r="MOO2" s="13"/>
      <c r="MOP2" s="13"/>
      <c r="MOQ2" s="13"/>
      <c r="MOR2" s="13"/>
      <c r="MOS2" s="13"/>
      <c r="MOT2" s="13"/>
      <c r="MOU2" s="13"/>
      <c r="MOV2" s="13"/>
      <c r="MOW2" s="13"/>
      <c r="MOX2" s="13"/>
      <c r="MOY2" s="13"/>
      <c r="MOZ2" s="13"/>
      <c r="MPA2" s="13"/>
      <c r="MPB2" s="13"/>
      <c r="MPC2" s="13"/>
      <c r="MPD2" s="13"/>
      <c r="MPE2" s="13"/>
      <c r="MPF2" s="13"/>
      <c r="MPG2" s="13"/>
      <c r="MPH2" s="13"/>
      <c r="MPI2" s="13"/>
      <c r="MPJ2" s="13"/>
      <c r="MPK2" s="13"/>
      <c r="MPL2" s="13"/>
      <c r="MPM2" s="13"/>
      <c r="MPN2" s="13"/>
      <c r="MPO2" s="13"/>
      <c r="MPP2" s="13"/>
      <c r="MPQ2" s="13"/>
      <c r="MPR2" s="13"/>
      <c r="MPS2" s="13"/>
      <c r="MPT2" s="13"/>
      <c r="MPU2" s="13"/>
      <c r="MPV2" s="13"/>
      <c r="MPW2" s="13"/>
      <c r="MPX2" s="13"/>
      <c r="MPY2" s="13"/>
      <c r="MPZ2" s="13"/>
      <c r="MQA2" s="13"/>
      <c r="MQB2" s="13"/>
      <c r="MQC2" s="13"/>
      <c r="MQD2" s="13"/>
      <c r="MQE2" s="13"/>
      <c r="MQF2" s="13"/>
      <c r="MQG2" s="13"/>
      <c r="MQH2" s="13"/>
      <c r="MQI2" s="13"/>
      <c r="MQJ2" s="13"/>
      <c r="MQK2" s="13"/>
      <c r="MQL2" s="13"/>
      <c r="MQM2" s="13"/>
      <c r="MQN2" s="13"/>
      <c r="MQO2" s="13"/>
      <c r="MQP2" s="13"/>
      <c r="MQQ2" s="13"/>
      <c r="MQR2" s="13"/>
      <c r="MQS2" s="13"/>
      <c r="MQT2" s="13"/>
      <c r="MQU2" s="13"/>
      <c r="MQV2" s="13"/>
      <c r="MQW2" s="13"/>
      <c r="MQX2" s="13"/>
      <c r="MQY2" s="13"/>
      <c r="MQZ2" s="13"/>
      <c r="MRA2" s="13"/>
      <c r="MRB2" s="13"/>
      <c r="MRC2" s="13"/>
      <c r="MRD2" s="13"/>
      <c r="MRE2" s="13"/>
      <c r="MRF2" s="13"/>
      <c r="MRG2" s="13"/>
      <c r="MRH2" s="13"/>
      <c r="MRI2" s="13"/>
      <c r="MRJ2" s="13"/>
      <c r="MRK2" s="13"/>
      <c r="MRL2" s="13"/>
      <c r="MRM2" s="13"/>
      <c r="MRN2" s="13"/>
      <c r="MRO2" s="13"/>
      <c r="MRP2" s="13"/>
      <c r="MRQ2" s="13"/>
      <c r="MRR2" s="13"/>
      <c r="MRS2" s="13"/>
      <c r="MRT2" s="13"/>
      <c r="MRU2" s="13"/>
      <c r="MRV2" s="13"/>
      <c r="MRW2" s="13"/>
      <c r="MRX2" s="13"/>
      <c r="MRY2" s="13"/>
      <c r="MRZ2" s="13"/>
      <c r="MSA2" s="13"/>
      <c r="MSB2" s="13"/>
      <c r="MSC2" s="13"/>
      <c r="MSD2" s="13"/>
      <c r="MSE2" s="13"/>
      <c r="MSF2" s="13"/>
      <c r="MSG2" s="13"/>
      <c r="MSH2" s="13"/>
      <c r="MSI2" s="13"/>
      <c r="MSJ2" s="13"/>
      <c r="MSK2" s="13"/>
      <c r="MSL2" s="13"/>
      <c r="MSM2" s="13"/>
      <c r="MSN2" s="13"/>
      <c r="MSO2" s="13"/>
      <c r="MSP2" s="13"/>
      <c r="MSQ2" s="13"/>
      <c r="MSR2" s="13"/>
      <c r="MSS2" s="13"/>
      <c r="MST2" s="13"/>
      <c r="MSU2" s="13"/>
      <c r="MSV2" s="13"/>
      <c r="MSW2" s="13"/>
      <c r="MSX2" s="13"/>
      <c r="MSY2" s="13"/>
      <c r="MSZ2" s="13"/>
      <c r="MTA2" s="13"/>
      <c r="MTB2" s="13"/>
      <c r="MTC2" s="13"/>
      <c r="MTD2" s="13"/>
      <c r="MTE2" s="13"/>
      <c r="MTF2" s="13"/>
      <c r="MTG2" s="13"/>
      <c r="MTH2" s="13"/>
      <c r="MTI2" s="13"/>
      <c r="MTJ2" s="13"/>
      <c r="MTK2" s="13"/>
      <c r="MTL2" s="13"/>
      <c r="MTM2" s="13"/>
      <c r="MTN2" s="13"/>
      <c r="MTO2" s="13"/>
      <c r="MTP2" s="13"/>
      <c r="MTQ2" s="13"/>
      <c r="MTR2" s="13"/>
      <c r="MTS2" s="13"/>
      <c r="MTT2" s="13"/>
      <c r="MTU2" s="13"/>
      <c r="MTV2" s="13"/>
      <c r="MTW2" s="13"/>
      <c r="MTX2" s="13"/>
      <c r="MTY2" s="13"/>
      <c r="MTZ2" s="13"/>
      <c r="MUA2" s="13"/>
      <c r="MUB2" s="13"/>
      <c r="MUC2" s="13"/>
      <c r="MUD2" s="13"/>
      <c r="MUE2" s="13"/>
      <c r="MUF2" s="13"/>
      <c r="MUG2" s="13"/>
      <c r="MUH2" s="13"/>
      <c r="MUI2" s="13"/>
      <c r="MUJ2" s="13"/>
      <c r="MUK2" s="13"/>
      <c r="MUL2" s="13"/>
      <c r="MUM2" s="13"/>
      <c r="MUN2" s="13"/>
      <c r="MUO2" s="13"/>
      <c r="MUP2" s="13"/>
      <c r="MUQ2" s="13"/>
      <c r="MUR2" s="13"/>
      <c r="MUS2" s="13"/>
      <c r="MUT2" s="13"/>
      <c r="MUU2" s="13"/>
      <c r="MUV2" s="13"/>
      <c r="MUW2" s="13"/>
      <c r="MUX2" s="13"/>
      <c r="MUY2" s="13"/>
      <c r="MUZ2" s="13"/>
      <c r="MVA2" s="13"/>
      <c r="MVB2" s="13"/>
      <c r="MVC2" s="13"/>
      <c r="MVD2" s="13"/>
      <c r="MVE2" s="13"/>
      <c r="MVF2" s="13"/>
      <c r="MVG2" s="13"/>
      <c r="MVH2" s="13"/>
      <c r="MVI2" s="13"/>
      <c r="MVJ2" s="13"/>
      <c r="MVK2" s="13"/>
      <c r="MVL2" s="13"/>
      <c r="MVM2" s="13"/>
      <c r="MVN2" s="13"/>
      <c r="MVO2" s="13"/>
      <c r="MVP2" s="13"/>
      <c r="MVQ2" s="13"/>
      <c r="MVR2" s="13"/>
      <c r="MVS2" s="13"/>
      <c r="MVT2" s="13"/>
      <c r="MVU2" s="13"/>
      <c r="MVV2" s="13"/>
      <c r="MVW2" s="13"/>
      <c r="MVX2" s="13"/>
      <c r="MVY2" s="13"/>
      <c r="MVZ2" s="13"/>
      <c r="MWA2" s="13"/>
      <c r="MWB2" s="13"/>
      <c r="MWC2" s="13"/>
      <c r="MWD2" s="13"/>
      <c r="MWE2" s="13"/>
      <c r="MWF2" s="13"/>
      <c r="MWG2" s="13"/>
      <c r="MWH2" s="13"/>
      <c r="MWI2" s="13"/>
      <c r="MWJ2" s="13"/>
      <c r="MWK2" s="13"/>
      <c r="MWL2" s="13"/>
      <c r="MWM2" s="13"/>
      <c r="MWN2" s="13"/>
      <c r="MWO2" s="13"/>
      <c r="MWP2" s="13"/>
      <c r="MWQ2" s="13"/>
      <c r="MWR2" s="13"/>
      <c r="MWS2" s="13"/>
      <c r="MWT2" s="13"/>
      <c r="MWU2" s="13"/>
      <c r="MWV2" s="13"/>
      <c r="MWW2" s="13"/>
      <c r="MWX2" s="13"/>
      <c r="MWY2" s="13"/>
      <c r="MWZ2" s="13"/>
      <c r="MXA2" s="13"/>
      <c r="MXB2" s="13"/>
      <c r="MXC2" s="13"/>
      <c r="MXD2" s="13"/>
      <c r="MXE2" s="13"/>
      <c r="MXF2" s="13"/>
      <c r="MXG2" s="13"/>
      <c r="MXH2" s="13"/>
      <c r="MXI2" s="13"/>
      <c r="MXJ2" s="13"/>
      <c r="MXK2" s="13"/>
      <c r="MXL2" s="13"/>
      <c r="MXM2" s="13"/>
      <c r="MXN2" s="13"/>
      <c r="MXO2" s="13"/>
      <c r="MXP2" s="13"/>
      <c r="MXQ2" s="13"/>
      <c r="MXR2" s="13"/>
      <c r="MXS2" s="13"/>
      <c r="MXT2" s="13"/>
      <c r="MXU2" s="13"/>
      <c r="MXV2" s="13"/>
      <c r="MXW2" s="13"/>
      <c r="MXX2" s="13"/>
      <c r="MXY2" s="13"/>
      <c r="MXZ2" s="13"/>
      <c r="MYA2" s="13"/>
      <c r="MYB2" s="13"/>
      <c r="MYC2" s="13"/>
      <c r="MYD2" s="13"/>
      <c r="MYE2" s="13"/>
      <c r="MYF2" s="13"/>
      <c r="MYG2" s="13"/>
      <c r="MYH2" s="13"/>
      <c r="MYI2" s="13"/>
      <c r="MYJ2" s="13"/>
      <c r="MYK2" s="13"/>
      <c r="MYL2" s="13"/>
      <c r="MYM2" s="13"/>
      <c r="MYN2" s="13"/>
      <c r="MYO2" s="13"/>
      <c r="MYP2" s="13"/>
      <c r="MYQ2" s="13"/>
      <c r="MYR2" s="13"/>
      <c r="MYS2" s="13"/>
      <c r="MYT2" s="13"/>
      <c r="MYU2" s="13"/>
      <c r="MYV2" s="13"/>
      <c r="MYW2" s="13"/>
      <c r="MYX2" s="13"/>
      <c r="MYY2" s="13"/>
      <c r="MYZ2" s="13"/>
      <c r="MZA2" s="13"/>
      <c r="MZB2" s="13"/>
      <c r="MZC2" s="13"/>
      <c r="MZD2" s="13"/>
      <c r="MZE2" s="13"/>
      <c r="MZF2" s="13"/>
      <c r="MZG2" s="13"/>
      <c r="MZH2" s="13"/>
      <c r="MZI2" s="13"/>
      <c r="MZJ2" s="13"/>
      <c r="MZK2" s="13"/>
      <c r="MZL2" s="13"/>
      <c r="MZM2" s="13"/>
      <c r="MZN2" s="13"/>
      <c r="MZO2" s="13"/>
      <c r="MZP2" s="13"/>
      <c r="MZQ2" s="13"/>
      <c r="MZR2" s="13"/>
      <c r="MZS2" s="13"/>
      <c r="MZT2" s="13"/>
      <c r="MZU2" s="13"/>
      <c r="MZV2" s="13"/>
      <c r="MZW2" s="13"/>
      <c r="MZX2" s="13"/>
      <c r="MZY2" s="13"/>
      <c r="MZZ2" s="13"/>
      <c r="NAA2" s="13"/>
      <c r="NAB2" s="13"/>
      <c r="NAC2" s="13"/>
      <c r="NAD2" s="13"/>
      <c r="NAE2" s="13"/>
      <c r="NAF2" s="13"/>
      <c r="NAG2" s="13"/>
      <c r="NAH2" s="13"/>
      <c r="NAI2" s="13"/>
      <c r="NAJ2" s="13"/>
      <c r="NAK2" s="13"/>
      <c r="NAL2" s="13"/>
      <c r="NAM2" s="13"/>
      <c r="NAN2" s="13"/>
      <c r="NAO2" s="13"/>
      <c r="NAP2" s="13"/>
      <c r="NAQ2" s="13"/>
      <c r="NAR2" s="13"/>
      <c r="NAS2" s="13"/>
      <c r="NAT2" s="13"/>
      <c r="NAU2" s="13"/>
      <c r="NAV2" s="13"/>
      <c r="NAW2" s="13"/>
      <c r="NAX2" s="13"/>
      <c r="NAY2" s="13"/>
      <c r="NAZ2" s="13"/>
      <c r="NBA2" s="13"/>
      <c r="NBB2" s="13"/>
      <c r="NBC2" s="13"/>
      <c r="NBD2" s="13"/>
      <c r="NBE2" s="13"/>
      <c r="NBF2" s="13"/>
      <c r="NBG2" s="13"/>
      <c r="NBH2" s="13"/>
      <c r="NBI2" s="13"/>
      <c r="NBJ2" s="13"/>
      <c r="NBK2" s="13"/>
      <c r="NBL2" s="13"/>
      <c r="NBM2" s="13"/>
      <c r="NBN2" s="13"/>
      <c r="NBO2" s="13"/>
      <c r="NBP2" s="13"/>
      <c r="NBQ2" s="13"/>
      <c r="NBR2" s="13"/>
      <c r="NBS2" s="13"/>
      <c r="NBT2" s="13"/>
      <c r="NBU2" s="13"/>
      <c r="NBV2" s="13"/>
      <c r="NBW2" s="13"/>
      <c r="NBX2" s="13"/>
      <c r="NBY2" s="13"/>
      <c r="NBZ2" s="13"/>
      <c r="NCA2" s="13"/>
      <c r="NCB2" s="13"/>
      <c r="NCC2" s="13"/>
      <c r="NCD2" s="13"/>
      <c r="NCE2" s="13"/>
      <c r="NCF2" s="13"/>
      <c r="NCG2" s="13"/>
      <c r="NCH2" s="13"/>
      <c r="NCI2" s="13"/>
      <c r="NCJ2" s="13"/>
      <c r="NCK2" s="13"/>
      <c r="NCL2" s="13"/>
      <c r="NCM2" s="13"/>
      <c r="NCN2" s="13"/>
      <c r="NCO2" s="13"/>
      <c r="NCP2" s="13"/>
      <c r="NCQ2" s="13"/>
      <c r="NCR2" s="13"/>
      <c r="NCS2" s="13"/>
      <c r="NCT2" s="13"/>
      <c r="NCU2" s="13"/>
      <c r="NCV2" s="13"/>
      <c r="NCW2" s="13"/>
      <c r="NCX2" s="13"/>
      <c r="NCY2" s="13"/>
      <c r="NCZ2" s="13"/>
      <c r="NDA2" s="13"/>
      <c r="NDB2" s="13"/>
      <c r="NDC2" s="13"/>
      <c r="NDD2" s="13"/>
      <c r="NDE2" s="13"/>
      <c r="NDF2" s="13"/>
      <c r="NDG2" s="13"/>
      <c r="NDH2" s="13"/>
      <c r="NDI2" s="13"/>
      <c r="NDJ2" s="13"/>
      <c r="NDK2" s="13"/>
      <c r="NDL2" s="13"/>
      <c r="NDM2" s="13"/>
      <c r="NDN2" s="13"/>
      <c r="NDO2" s="13"/>
      <c r="NDP2" s="13"/>
      <c r="NDQ2" s="13"/>
      <c r="NDR2" s="13"/>
      <c r="NDS2" s="13"/>
      <c r="NDT2" s="13"/>
      <c r="NDU2" s="13"/>
      <c r="NDV2" s="13"/>
      <c r="NDW2" s="13"/>
      <c r="NDX2" s="13"/>
      <c r="NDY2" s="13"/>
      <c r="NDZ2" s="13"/>
      <c r="NEA2" s="13"/>
      <c r="NEB2" s="13"/>
      <c r="NEC2" s="13"/>
      <c r="NED2" s="13"/>
      <c r="NEE2" s="13"/>
      <c r="NEF2" s="13"/>
      <c r="NEG2" s="13"/>
      <c r="NEH2" s="13"/>
      <c r="NEI2" s="13"/>
      <c r="NEJ2" s="13"/>
      <c r="NEK2" s="13"/>
      <c r="NEL2" s="13"/>
      <c r="NEM2" s="13"/>
      <c r="NEN2" s="13"/>
      <c r="NEO2" s="13"/>
      <c r="NEP2" s="13"/>
      <c r="NEQ2" s="13"/>
      <c r="NER2" s="13"/>
      <c r="NES2" s="13"/>
      <c r="NET2" s="13"/>
      <c r="NEU2" s="13"/>
      <c r="NEV2" s="13"/>
      <c r="NEW2" s="13"/>
      <c r="NEX2" s="13"/>
      <c r="NEY2" s="13"/>
      <c r="NEZ2" s="13"/>
      <c r="NFA2" s="13"/>
      <c r="NFB2" s="13"/>
      <c r="NFC2" s="13"/>
      <c r="NFD2" s="13"/>
      <c r="NFE2" s="13"/>
      <c r="NFF2" s="13"/>
      <c r="NFG2" s="13"/>
      <c r="NFH2" s="13"/>
      <c r="NFI2" s="13"/>
      <c r="NFJ2" s="13"/>
      <c r="NFK2" s="13"/>
      <c r="NFL2" s="13"/>
      <c r="NFM2" s="13"/>
      <c r="NFN2" s="13"/>
      <c r="NFO2" s="13"/>
      <c r="NFP2" s="13"/>
      <c r="NFQ2" s="13"/>
      <c r="NFR2" s="13"/>
      <c r="NFS2" s="13"/>
      <c r="NFT2" s="13"/>
      <c r="NFU2" s="13"/>
      <c r="NFV2" s="13"/>
      <c r="NFW2" s="13"/>
      <c r="NFX2" s="13"/>
      <c r="NFY2" s="13"/>
      <c r="NFZ2" s="13"/>
      <c r="NGA2" s="13"/>
      <c r="NGB2" s="13"/>
      <c r="NGC2" s="13"/>
      <c r="NGD2" s="13"/>
      <c r="NGE2" s="13"/>
      <c r="NGF2" s="13"/>
      <c r="NGG2" s="13"/>
      <c r="NGH2" s="13"/>
      <c r="NGI2" s="13"/>
      <c r="NGJ2" s="13"/>
      <c r="NGK2" s="13"/>
      <c r="NGL2" s="13"/>
      <c r="NGM2" s="13"/>
      <c r="NGN2" s="13"/>
      <c r="NGO2" s="13"/>
      <c r="NGP2" s="13"/>
      <c r="NGQ2" s="13"/>
      <c r="NGR2" s="13"/>
      <c r="NGS2" s="13"/>
      <c r="NGT2" s="13"/>
      <c r="NGU2" s="13"/>
      <c r="NGV2" s="13"/>
      <c r="NGW2" s="13"/>
      <c r="NGX2" s="13"/>
      <c r="NGY2" s="13"/>
      <c r="NGZ2" s="13"/>
      <c r="NHA2" s="13"/>
      <c r="NHB2" s="13"/>
      <c r="NHC2" s="13"/>
      <c r="NHD2" s="13"/>
      <c r="NHE2" s="13"/>
      <c r="NHF2" s="13"/>
      <c r="NHG2" s="13"/>
      <c r="NHH2" s="13"/>
      <c r="NHI2" s="13"/>
      <c r="NHJ2" s="13"/>
      <c r="NHK2" s="13"/>
      <c r="NHL2" s="13"/>
      <c r="NHM2" s="13"/>
      <c r="NHN2" s="13"/>
      <c r="NHO2" s="13"/>
      <c r="NHP2" s="13"/>
      <c r="NHQ2" s="13"/>
      <c r="NHR2" s="13"/>
      <c r="NHS2" s="13"/>
      <c r="NHT2" s="13"/>
      <c r="NHU2" s="13"/>
      <c r="NHV2" s="13"/>
      <c r="NHW2" s="13"/>
      <c r="NHX2" s="13"/>
      <c r="NHY2" s="13"/>
      <c r="NHZ2" s="13"/>
      <c r="NIA2" s="13"/>
      <c r="NIB2" s="13"/>
      <c r="NIC2" s="13"/>
      <c r="NID2" s="13"/>
      <c r="NIE2" s="13"/>
      <c r="NIF2" s="13"/>
      <c r="NIG2" s="13"/>
      <c r="NIH2" s="13"/>
      <c r="NII2" s="13"/>
      <c r="NIJ2" s="13"/>
      <c r="NIK2" s="13"/>
      <c r="NIL2" s="13"/>
      <c r="NIM2" s="13"/>
      <c r="NIN2" s="13"/>
      <c r="NIO2" s="13"/>
      <c r="NIP2" s="13"/>
      <c r="NIQ2" s="13"/>
      <c r="NIR2" s="13"/>
      <c r="NIS2" s="13"/>
      <c r="NIT2" s="13"/>
      <c r="NIU2" s="13"/>
      <c r="NIV2" s="13"/>
      <c r="NIW2" s="13"/>
      <c r="NIX2" s="13"/>
      <c r="NIY2" s="13"/>
      <c r="NIZ2" s="13"/>
      <c r="NJA2" s="13"/>
      <c r="NJB2" s="13"/>
      <c r="NJC2" s="13"/>
      <c r="NJD2" s="13"/>
      <c r="NJE2" s="13"/>
      <c r="NJF2" s="13"/>
      <c r="NJG2" s="13"/>
      <c r="NJH2" s="13"/>
      <c r="NJI2" s="13"/>
      <c r="NJJ2" s="13"/>
      <c r="NJK2" s="13"/>
      <c r="NJL2" s="13"/>
      <c r="NJM2" s="13"/>
      <c r="NJN2" s="13"/>
      <c r="NJO2" s="13"/>
      <c r="NJP2" s="13"/>
      <c r="NJQ2" s="13"/>
      <c r="NJR2" s="13"/>
      <c r="NJS2" s="13"/>
      <c r="NJT2" s="13"/>
      <c r="NJU2" s="13"/>
      <c r="NJV2" s="13"/>
      <c r="NJW2" s="13"/>
      <c r="NJX2" s="13"/>
      <c r="NJY2" s="13"/>
      <c r="NJZ2" s="13"/>
      <c r="NKA2" s="13"/>
      <c r="NKB2" s="13"/>
      <c r="NKC2" s="13"/>
      <c r="NKD2" s="13"/>
      <c r="NKE2" s="13"/>
      <c r="NKF2" s="13"/>
      <c r="NKG2" s="13"/>
      <c r="NKH2" s="13"/>
      <c r="NKI2" s="13"/>
      <c r="NKJ2" s="13"/>
      <c r="NKK2" s="13"/>
      <c r="NKL2" s="13"/>
      <c r="NKM2" s="13"/>
      <c r="NKN2" s="13"/>
      <c r="NKO2" s="13"/>
      <c r="NKP2" s="13"/>
      <c r="NKQ2" s="13"/>
      <c r="NKR2" s="13"/>
      <c r="NKS2" s="13"/>
      <c r="NKT2" s="13"/>
      <c r="NKU2" s="13"/>
      <c r="NKV2" s="13"/>
      <c r="NKW2" s="13"/>
      <c r="NKX2" s="13"/>
      <c r="NKY2" s="13"/>
      <c r="NKZ2" s="13"/>
      <c r="NLA2" s="13"/>
      <c r="NLB2" s="13"/>
      <c r="NLC2" s="13"/>
      <c r="NLD2" s="13"/>
      <c r="NLE2" s="13"/>
      <c r="NLF2" s="13"/>
      <c r="NLG2" s="13"/>
      <c r="NLH2" s="13"/>
      <c r="NLI2" s="13"/>
      <c r="NLJ2" s="13"/>
      <c r="NLK2" s="13"/>
      <c r="NLL2" s="13"/>
      <c r="NLM2" s="13"/>
      <c r="NLN2" s="13"/>
      <c r="NLO2" s="13"/>
      <c r="NLP2" s="13"/>
      <c r="NLQ2" s="13"/>
      <c r="NLR2" s="13"/>
      <c r="NLS2" s="13"/>
      <c r="NLT2" s="13"/>
      <c r="NLU2" s="13"/>
      <c r="NLV2" s="13"/>
      <c r="NLW2" s="13"/>
      <c r="NLX2" s="13"/>
      <c r="NLY2" s="13"/>
      <c r="NLZ2" s="13"/>
      <c r="NMA2" s="13"/>
      <c r="NMB2" s="13"/>
      <c r="NMC2" s="13"/>
      <c r="NMD2" s="13"/>
      <c r="NME2" s="13"/>
      <c r="NMF2" s="13"/>
      <c r="NMG2" s="13"/>
      <c r="NMH2" s="13"/>
      <c r="NMI2" s="13"/>
      <c r="NMJ2" s="13"/>
      <c r="NMK2" s="13"/>
      <c r="NML2" s="13"/>
      <c r="NMM2" s="13"/>
      <c r="NMN2" s="13"/>
      <c r="NMO2" s="13"/>
      <c r="NMP2" s="13"/>
      <c r="NMQ2" s="13"/>
      <c r="NMR2" s="13"/>
      <c r="NMS2" s="13"/>
      <c r="NMT2" s="13"/>
      <c r="NMU2" s="13"/>
      <c r="NMV2" s="13"/>
      <c r="NMW2" s="13"/>
      <c r="NMX2" s="13"/>
      <c r="NMY2" s="13"/>
      <c r="NMZ2" s="13"/>
      <c r="NNA2" s="13"/>
      <c r="NNB2" s="13"/>
      <c r="NNC2" s="13"/>
      <c r="NND2" s="13"/>
      <c r="NNE2" s="13"/>
      <c r="NNF2" s="13"/>
      <c r="NNG2" s="13"/>
      <c r="NNH2" s="13"/>
      <c r="NNI2" s="13"/>
      <c r="NNJ2" s="13"/>
      <c r="NNK2" s="13"/>
      <c r="NNL2" s="13"/>
      <c r="NNM2" s="13"/>
      <c r="NNN2" s="13"/>
      <c r="NNO2" s="13"/>
      <c r="NNP2" s="13"/>
      <c r="NNQ2" s="13"/>
      <c r="NNR2" s="13"/>
      <c r="NNS2" s="13"/>
      <c r="NNT2" s="13"/>
      <c r="NNU2" s="13"/>
      <c r="NNV2" s="13"/>
      <c r="NNW2" s="13"/>
      <c r="NNX2" s="13"/>
      <c r="NNY2" s="13"/>
      <c r="NNZ2" s="13"/>
      <c r="NOA2" s="13"/>
      <c r="NOB2" s="13"/>
      <c r="NOC2" s="13"/>
      <c r="NOD2" s="13"/>
      <c r="NOE2" s="13"/>
      <c r="NOF2" s="13"/>
      <c r="NOG2" s="13"/>
      <c r="NOH2" s="13"/>
      <c r="NOI2" s="13"/>
      <c r="NOJ2" s="13"/>
      <c r="NOK2" s="13"/>
      <c r="NOL2" s="13"/>
      <c r="NOM2" s="13"/>
      <c r="NON2" s="13"/>
      <c r="NOO2" s="13"/>
      <c r="NOP2" s="13"/>
      <c r="NOQ2" s="13"/>
      <c r="NOR2" s="13"/>
      <c r="NOS2" s="13"/>
      <c r="NOT2" s="13"/>
      <c r="NOU2" s="13"/>
      <c r="NOV2" s="13"/>
      <c r="NOW2" s="13"/>
      <c r="NOX2" s="13"/>
      <c r="NOY2" s="13"/>
      <c r="NOZ2" s="13"/>
      <c r="NPA2" s="13"/>
      <c r="NPB2" s="13"/>
      <c r="NPC2" s="13"/>
      <c r="NPD2" s="13"/>
      <c r="NPE2" s="13"/>
      <c r="NPF2" s="13"/>
      <c r="NPG2" s="13"/>
      <c r="NPH2" s="13"/>
      <c r="NPI2" s="13"/>
      <c r="NPJ2" s="13"/>
      <c r="NPK2" s="13"/>
      <c r="NPL2" s="13"/>
      <c r="NPM2" s="13"/>
      <c r="NPN2" s="13"/>
      <c r="NPO2" s="13"/>
      <c r="NPP2" s="13"/>
      <c r="NPQ2" s="13"/>
      <c r="NPR2" s="13"/>
      <c r="NPS2" s="13"/>
      <c r="NPT2" s="13"/>
      <c r="NPU2" s="13"/>
      <c r="NPV2" s="13"/>
      <c r="NPW2" s="13"/>
      <c r="NPX2" s="13"/>
      <c r="NPY2" s="13"/>
      <c r="NPZ2" s="13"/>
      <c r="NQA2" s="13"/>
      <c r="NQB2" s="13"/>
      <c r="NQC2" s="13"/>
      <c r="NQD2" s="13"/>
      <c r="NQE2" s="13"/>
      <c r="NQF2" s="13"/>
      <c r="NQG2" s="13"/>
      <c r="NQH2" s="13"/>
      <c r="NQI2" s="13"/>
      <c r="NQJ2" s="13"/>
      <c r="NQK2" s="13"/>
      <c r="NQL2" s="13"/>
      <c r="NQM2" s="13"/>
      <c r="NQN2" s="13"/>
      <c r="NQO2" s="13"/>
      <c r="NQP2" s="13"/>
      <c r="NQQ2" s="13"/>
      <c r="NQR2" s="13"/>
      <c r="NQS2" s="13"/>
      <c r="NQT2" s="13"/>
      <c r="NQU2" s="13"/>
      <c r="NQV2" s="13"/>
      <c r="NQW2" s="13"/>
      <c r="NQX2" s="13"/>
      <c r="NQY2" s="13"/>
      <c r="NQZ2" s="13"/>
      <c r="NRA2" s="13"/>
      <c r="NRB2" s="13"/>
      <c r="NRC2" s="13"/>
      <c r="NRD2" s="13"/>
      <c r="NRE2" s="13"/>
      <c r="NRF2" s="13"/>
      <c r="NRG2" s="13"/>
      <c r="NRH2" s="13"/>
      <c r="NRI2" s="13"/>
      <c r="NRJ2" s="13"/>
      <c r="NRK2" s="13"/>
      <c r="NRL2" s="13"/>
      <c r="NRM2" s="13"/>
      <c r="NRN2" s="13"/>
      <c r="NRO2" s="13"/>
      <c r="NRP2" s="13"/>
      <c r="NRQ2" s="13"/>
      <c r="NRR2" s="13"/>
      <c r="NRS2" s="13"/>
      <c r="NRT2" s="13"/>
      <c r="NRU2" s="13"/>
      <c r="NRV2" s="13"/>
      <c r="NRW2" s="13"/>
      <c r="NRX2" s="13"/>
      <c r="NRY2" s="13"/>
      <c r="NRZ2" s="13"/>
      <c r="NSA2" s="13"/>
      <c r="NSB2" s="13"/>
      <c r="NSC2" s="13"/>
      <c r="NSD2" s="13"/>
      <c r="NSE2" s="13"/>
      <c r="NSF2" s="13"/>
      <c r="NSG2" s="13"/>
      <c r="NSH2" s="13"/>
      <c r="NSI2" s="13"/>
      <c r="NSJ2" s="13"/>
      <c r="NSK2" s="13"/>
      <c r="NSL2" s="13"/>
      <c r="NSM2" s="13"/>
      <c r="NSN2" s="13"/>
      <c r="NSO2" s="13"/>
      <c r="NSP2" s="13"/>
      <c r="NSQ2" s="13"/>
      <c r="NSR2" s="13"/>
      <c r="NSS2" s="13"/>
      <c r="NST2" s="13"/>
      <c r="NSU2" s="13"/>
      <c r="NSV2" s="13"/>
      <c r="NSW2" s="13"/>
      <c r="NSX2" s="13"/>
      <c r="NSY2" s="13"/>
      <c r="NSZ2" s="13"/>
      <c r="NTA2" s="13"/>
      <c r="NTB2" s="13"/>
      <c r="NTC2" s="13"/>
      <c r="NTD2" s="13"/>
      <c r="NTE2" s="13"/>
      <c r="NTF2" s="13"/>
      <c r="NTG2" s="13"/>
      <c r="NTH2" s="13"/>
      <c r="NTI2" s="13"/>
      <c r="NTJ2" s="13"/>
      <c r="NTK2" s="13"/>
      <c r="NTL2" s="13"/>
      <c r="NTM2" s="13"/>
      <c r="NTN2" s="13"/>
      <c r="NTO2" s="13"/>
      <c r="NTP2" s="13"/>
      <c r="NTQ2" s="13"/>
      <c r="NTR2" s="13"/>
      <c r="NTS2" s="13"/>
      <c r="NTT2" s="13"/>
      <c r="NTU2" s="13"/>
      <c r="NTV2" s="13"/>
      <c r="NTW2" s="13"/>
      <c r="NTX2" s="13"/>
      <c r="NTY2" s="13"/>
      <c r="NTZ2" s="13"/>
      <c r="NUA2" s="13"/>
      <c r="NUB2" s="13"/>
      <c r="NUC2" s="13"/>
      <c r="NUD2" s="13"/>
      <c r="NUE2" s="13"/>
      <c r="NUF2" s="13"/>
      <c r="NUG2" s="13"/>
      <c r="NUH2" s="13"/>
      <c r="NUI2" s="13"/>
      <c r="NUJ2" s="13"/>
      <c r="NUK2" s="13"/>
      <c r="NUL2" s="13"/>
      <c r="NUM2" s="13"/>
      <c r="NUN2" s="13"/>
      <c r="NUO2" s="13"/>
      <c r="NUP2" s="13"/>
      <c r="NUQ2" s="13"/>
      <c r="NUR2" s="13"/>
      <c r="NUS2" s="13"/>
      <c r="NUT2" s="13"/>
      <c r="NUU2" s="13"/>
      <c r="NUV2" s="13"/>
      <c r="NUW2" s="13"/>
      <c r="NUX2" s="13"/>
      <c r="NUY2" s="13"/>
      <c r="NUZ2" s="13"/>
      <c r="NVA2" s="13"/>
      <c r="NVB2" s="13"/>
      <c r="NVC2" s="13"/>
      <c r="NVD2" s="13"/>
      <c r="NVE2" s="13"/>
      <c r="NVF2" s="13"/>
      <c r="NVG2" s="13"/>
      <c r="NVH2" s="13"/>
      <c r="NVI2" s="13"/>
      <c r="NVJ2" s="13"/>
      <c r="NVK2" s="13"/>
      <c r="NVL2" s="13"/>
      <c r="NVM2" s="13"/>
      <c r="NVN2" s="13"/>
      <c r="NVO2" s="13"/>
      <c r="NVP2" s="13"/>
      <c r="NVQ2" s="13"/>
      <c r="NVR2" s="13"/>
      <c r="NVS2" s="13"/>
      <c r="NVT2" s="13"/>
      <c r="NVU2" s="13"/>
      <c r="NVV2" s="13"/>
      <c r="NVW2" s="13"/>
      <c r="NVX2" s="13"/>
      <c r="NVY2" s="13"/>
      <c r="NVZ2" s="13"/>
      <c r="NWA2" s="13"/>
      <c r="NWB2" s="13"/>
      <c r="NWC2" s="13"/>
      <c r="NWD2" s="13"/>
      <c r="NWE2" s="13"/>
      <c r="NWF2" s="13"/>
      <c r="NWG2" s="13"/>
      <c r="NWH2" s="13"/>
      <c r="NWI2" s="13"/>
      <c r="NWJ2" s="13"/>
      <c r="NWK2" s="13"/>
      <c r="NWL2" s="13"/>
      <c r="NWM2" s="13"/>
      <c r="NWN2" s="13"/>
      <c r="NWO2" s="13"/>
      <c r="NWP2" s="13"/>
      <c r="NWQ2" s="13"/>
      <c r="NWR2" s="13"/>
      <c r="NWS2" s="13"/>
      <c r="NWT2" s="13"/>
      <c r="NWU2" s="13"/>
      <c r="NWV2" s="13"/>
      <c r="NWW2" s="13"/>
      <c r="NWX2" s="13"/>
      <c r="NWY2" s="13"/>
      <c r="NWZ2" s="13"/>
      <c r="NXA2" s="13"/>
      <c r="NXB2" s="13"/>
      <c r="NXC2" s="13"/>
      <c r="NXD2" s="13"/>
      <c r="NXE2" s="13"/>
      <c r="NXF2" s="13"/>
      <c r="NXG2" s="13"/>
      <c r="NXH2" s="13"/>
      <c r="NXI2" s="13"/>
      <c r="NXJ2" s="13"/>
      <c r="NXK2" s="13"/>
      <c r="NXL2" s="13"/>
      <c r="NXM2" s="13"/>
      <c r="NXN2" s="13"/>
      <c r="NXO2" s="13"/>
      <c r="NXP2" s="13"/>
      <c r="NXQ2" s="13"/>
      <c r="NXR2" s="13"/>
      <c r="NXS2" s="13"/>
      <c r="NXT2" s="13"/>
      <c r="NXU2" s="13"/>
      <c r="NXV2" s="13"/>
      <c r="NXW2" s="13"/>
      <c r="NXX2" s="13"/>
      <c r="NXY2" s="13"/>
      <c r="NXZ2" s="13"/>
      <c r="NYA2" s="13"/>
      <c r="NYB2" s="13"/>
      <c r="NYC2" s="13"/>
      <c r="NYD2" s="13"/>
      <c r="NYE2" s="13"/>
      <c r="NYF2" s="13"/>
      <c r="NYG2" s="13"/>
      <c r="NYH2" s="13"/>
      <c r="NYI2" s="13"/>
      <c r="NYJ2" s="13"/>
      <c r="NYK2" s="13"/>
      <c r="NYL2" s="13"/>
      <c r="NYM2" s="13"/>
      <c r="NYN2" s="13"/>
      <c r="NYO2" s="13"/>
      <c r="NYP2" s="13"/>
      <c r="NYQ2" s="13"/>
      <c r="NYR2" s="13"/>
      <c r="NYS2" s="13"/>
      <c r="NYT2" s="13"/>
      <c r="NYU2" s="13"/>
      <c r="NYV2" s="13"/>
      <c r="NYW2" s="13"/>
      <c r="NYX2" s="13"/>
      <c r="NYY2" s="13"/>
      <c r="NYZ2" s="13"/>
      <c r="NZA2" s="13"/>
      <c r="NZB2" s="13"/>
      <c r="NZC2" s="13"/>
      <c r="NZD2" s="13"/>
      <c r="NZE2" s="13"/>
      <c r="NZF2" s="13"/>
      <c r="NZG2" s="13"/>
      <c r="NZH2" s="13"/>
      <c r="NZI2" s="13"/>
      <c r="NZJ2" s="13"/>
      <c r="NZK2" s="13"/>
      <c r="NZL2" s="13"/>
      <c r="NZM2" s="13"/>
      <c r="NZN2" s="13"/>
      <c r="NZO2" s="13"/>
      <c r="NZP2" s="13"/>
      <c r="NZQ2" s="13"/>
      <c r="NZR2" s="13"/>
      <c r="NZS2" s="13"/>
      <c r="NZT2" s="13"/>
      <c r="NZU2" s="13"/>
      <c r="NZV2" s="13"/>
      <c r="NZW2" s="13"/>
      <c r="NZX2" s="13"/>
      <c r="NZY2" s="13"/>
      <c r="NZZ2" s="13"/>
      <c r="OAA2" s="13"/>
      <c r="OAB2" s="13"/>
      <c r="OAC2" s="13"/>
      <c r="OAD2" s="13"/>
      <c r="OAE2" s="13"/>
      <c r="OAF2" s="13"/>
      <c r="OAG2" s="13"/>
      <c r="OAH2" s="13"/>
      <c r="OAI2" s="13"/>
      <c r="OAJ2" s="13"/>
      <c r="OAK2" s="13"/>
      <c r="OAL2" s="13"/>
      <c r="OAM2" s="13"/>
      <c r="OAN2" s="13"/>
      <c r="OAO2" s="13"/>
      <c r="OAP2" s="13"/>
      <c r="OAQ2" s="13"/>
      <c r="OAR2" s="13"/>
      <c r="OAS2" s="13"/>
      <c r="OAT2" s="13"/>
      <c r="OAU2" s="13"/>
      <c r="OAV2" s="13"/>
      <c r="OAW2" s="13"/>
      <c r="OAX2" s="13"/>
      <c r="OAY2" s="13"/>
      <c r="OAZ2" s="13"/>
      <c r="OBA2" s="13"/>
      <c r="OBB2" s="13"/>
      <c r="OBC2" s="13"/>
      <c r="OBD2" s="13"/>
      <c r="OBE2" s="13"/>
      <c r="OBF2" s="13"/>
      <c r="OBG2" s="13"/>
      <c r="OBH2" s="13"/>
      <c r="OBI2" s="13"/>
      <c r="OBJ2" s="13"/>
      <c r="OBK2" s="13"/>
      <c r="OBL2" s="13"/>
      <c r="OBM2" s="13"/>
      <c r="OBN2" s="13"/>
      <c r="OBO2" s="13"/>
      <c r="OBP2" s="13"/>
      <c r="OBQ2" s="13"/>
      <c r="OBR2" s="13"/>
      <c r="OBS2" s="13"/>
      <c r="OBT2" s="13"/>
      <c r="OBU2" s="13"/>
      <c r="OBV2" s="13"/>
      <c r="OBW2" s="13"/>
      <c r="OBX2" s="13"/>
      <c r="OBY2" s="13"/>
      <c r="OBZ2" s="13"/>
      <c r="OCA2" s="13"/>
      <c r="OCB2" s="13"/>
      <c r="OCC2" s="13"/>
      <c r="OCD2" s="13"/>
      <c r="OCE2" s="13"/>
      <c r="OCF2" s="13"/>
      <c r="OCG2" s="13"/>
      <c r="OCH2" s="13"/>
      <c r="OCI2" s="13"/>
      <c r="OCJ2" s="13"/>
      <c r="OCK2" s="13"/>
      <c r="OCL2" s="13"/>
      <c r="OCM2" s="13"/>
      <c r="OCN2" s="13"/>
      <c r="OCO2" s="13"/>
      <c r="OCP2" s="13"/>
      <c r="OCQ2" s="13"/>
      <c r="OCR2" s="13"/>
      <c r="OCS2" s="13"/>
      <c r="OCT2" s="13"/>
      <c r="OCU2" s="13"/>
      <c r="OCV2" s="13"/>
      <c r="OCW2" s="13"/>
      <c r="OCX2" s="13"/>
      <c r="OCY2" s="13"/>
      <c r="OCZ2" s="13"/>
      <c r="ODA2" s="13"/>
      <c r="ODB2" s="13"/>
      <c r="ODC2" s="13"/>
      <c r="ODD2" s="13"/>
      <c r="ODE2" s="13"/>
      <c r="ODF2" s="13"/>
      <c r="ODG2" s="13"/>
      <c r="ODH2" s="13"/>
      <c r="ODI2" s="13"/>
      <c r="ODJ2" s="13"/>
      <c r="ODK2" s="13"/>
      <c r="ODL2" s="13"/>
      <c r="ODM2" s="13"/>
      <c r="ODN2" s="13"/>
      <c r="ODO2" s="13"/>
      <c r="ODP2" s="13"/>
      <c r="ODQ2" s="13"/>
      <c r="ODR2" s="13"/>
      <c r="ODS2" s="13"/>
      <c r="ODT2" s="13"/>
      <c r="ODU2" s="13"/>
      <c r="ODV2" s="13"/>
      <c r="ODW2" s="13"/>
      <c r="ODX2" s="13"/>
      <c r="ODY2" s="13"/>
      <c r="ODZ2" s="13"/>
      <c r="OEA2" s="13"/>
      <c r="OEB2" s="13"/>
      <c r="OEC2" s="13"/>
      <c r="OED2" s="13"/>
      <c r="OEE2" s="13"/>
      <c r="OEF2" s="13"/>
      <c r="OEG2" s="13"/>
      <c r="OEH2" s="13"/>
      <c r="OEI2" s="13"/>
      <c r="OEJ2" s="13"/>
      <c r="OEK2" s="13"/>
      <c r="OEL2" s="13"/>
      <c r="OEM2" s="13"/>
      <c r="OEN2" s="13"/>
      <c r="OEO2" s="13"/>
      <c r="OEP2" s="13"/>
      <c r="OEQ2" s="13"/>
      <c r="OER2" s="13"/>
      <c r="OES2" s="13"/>
      <c r="OET2" s="13"/>
      <c r="OEU2" s="13"/>
      <c r="OEV2" s="13"/>
      <c r="OEW2" s="13"/>
      <c r="OEX2" s="13"/>
      <c r="OEY2" s="13"/>
      <c r="OEZ2" s="13"/>
      <c r="OFA2" s="13"/>
      <c r="OFB2" s="13"/>
      <c r="OFC2" s="13"/>
      <c r="OFD2" s="13"/>
      <c r="OFE2" s="13"/>
      <c r="OFF2" s="13"/>
      <c r="OFG2" s="13"/>
      <c r="OFH2" s="13"/>
      <c r="OFI2" s="13"/>
      <c r="OFJ2" s="13"/>
      <c r="OFK2" s="13"/>
      <c r="OFL2" s="13"/>
      <c r="OFM2" s="13"/>
      <c r="OFN2" s="13"/>
      <c r="OFO2" s="13"/>
      <c r="OFP2" s="13"/>
      <c r="OFQ2" s="13"/>
      <c r="OFR2" s="13"/>
      <c r="OFS2" s="13"/>
      <c r="OFT2" s="13"/>
      <c r="OFU2" s="13"/>
      <c r="OFV2" s="13"/>
      <c r="OFW2" s="13"/>
      <c r="OFX2" s="13"/>
      <c r="OFY2" s="13"/>
      <c r="OFZ2" s="13"/>
      <c r="OGA2" s="13"/>
      <c r="OGB2" s="13"/>
      <c r="OGC2" s="13"/>
      <c r="OGD2" s="13"/>
      <c r="OGE2" s="13"/>
      <c r="OGF2" s="13"/>
      <c r="OGG2" s="13"/>
      <c r="OGH2" s="13"/>
      <c r="OGI2" s="13"/>
      <c r="OGJ2" s="13"/>
      <c r="OGK2" s="13"/>
      <c r="OGL2" s="13"/>
      <c r="OGM2" s="13"/>
      <c r="OGN2" s="13"/>
      <c r="OGO2" s="13"/>
      <c r="OGP2" s="13"/>
      <c r="OGQ2" s="13"/>
      <c r="OGR2" s="13"/>
      <c r="OGS2" s="13"/>
      <c r="OGT2" s="13"/>
      <c r="OGU2" s="13"/>
      <c r="OGV2" s="13"/>
      <c r="OGW2" s="13"/>
      <c r="OGX2" s="13"/>
      <c r="OGY2" s="13"/>
      <c r="OGZ2" s="13"/>
      <c r="OHA2" s="13"/>
      <c r="OHB2" s="13"/>
      <c r="OHC2" s="13"/>
      <c r="OHD2" s="13"/>
      <c r="OHE2" s="13"/>
      <c r="OHF2" s="13"/>
      <c r="OHG2" s="13"/>
      <c r="OHH2" s="13"/>
      <c r="OHI2" s="13"/>
      <c r="OHJ2" s="13"/>
      <c r="OHK2" s="13"/>
      <c r="OHL2" s="13"/>
      <c r="OHM2" s="13"/>
      <c r="OHN2" s="13"/>
      <c r="OHO2" s="13"/>
      <c r="OHP2" s="13"/>
      <c r="OHQ2" s="13"/>
      <c r="OHR2" s="13"/>
      <c r="OHS2" s="13"/>
      <c r="OHT2" s="13"/>
      <c r="OHU2" s="13"/>
      <c r="OHV2" s="13"/>
      <c r="OHW2" s="13"/>
      <c r="OHX2" s="13"/>
      <c r="OHY2" s="13"/>
      <c r="OHZ2" s="13"/>
      <c r="OIA2" s="13"/>
      <c r="OIB2" s="13"/>
      <c r="OIC2" s="13"/>
      <c r="OID2" s="13"/>
      <c r="OIE2" s="13"/>
      <c r="OIF2" s="13"/>
      <c r="OIG2" s="13"/>
      <c r="OIH2" s="13"/>
      <c r="OII2" s="13"/>
      <c r="OIJ2" s="13"/>
      <c r="OIK2" s="13"/>
      <c r="OIL2" s="13"/>
      <c r="OIM2" s="13"/>
      <c r="OIN2" s="13"/>
      <c r="OIO2" s="13"/>
      <c r="OIP2" s="13"/>
      <c r="OIQ2" s="13"/>
      <c r="OIR2" s="13"/>
      <c r="OIS2" s="13"/>
      <c r="OIT2" s="13"/>
      <c r="OIU2" s="13"/>
      <c r="OIV2" s="13"/>
      <c r="OIW2" s="13"/>
      <c r="OIX2" s="13"/>
      <c r="OIY2" s="13"/>
      <c r="OIZ2" s="13"/>
      <c r="OJA2" s="13"/>
      <c r="OJB2" s="13"/>
      <c r="OJC2" s="13"/>
      <c r="OJD2" s="13"/>
      <c r="OJE2" s="13"/>
      <c r="OJF2" s="13"/>
      <c r="OJG2" s="13"/>
      <c r="OJH2" s="13"/>
      <c r="OJI2" s="13"/>
      <c r="OJJ2" s="13"/>
      <c r="OJK2" s="13"/>
      <c r="OJL2" s="13"/>
      <c r="OJM2" s="13"/>
      <c r="OJN2" s="13"/>
      <c r="OJO2" s="13"/>
      <c r="OJP2" s="13"/>
      <c r="OJQ2" s="13"/>
      <c r="OJR2" s="13"/>
      <c r="OJS2" s="13"/>
      <c r="OJT2" s="13"/>
      <c r="OJU2" s="13"/>
      <c r="OJV2" s="13"/>
      <c r="OJW2" s="13"/>
      <c r="OJX2" s="13"/>
      <c r="OJY2" s="13"/>
      <c r="OJZ2" s="13"/>
      <c r="OKA2" s="13"/>
      <c r="OKB2" s="13"/>
      <c r="OKC2" s="13"/>
      <c r="OKD2" s="13"/>
      <c r="OKE2" s="13"/>
      <c r="OKF2" s="13"/>
      <c r="OKG2" s="13"/>
      <c r="OKH2" s="13"/>
      <c r="OKI2" s="13"/>
      <c r="OKJ2" s="13"/>
      <c r="OKK2" s="13"/>
      <c r="OKL2" s="13"/>
      <c r="OKM2" s="13"/>
      <c r="OKN2" s="13"/>
      <c r="OKO2" s="13"/>
      <c r="OKP2" s="13"/>
      <c r="OKQ2" s="13"/>
      <c r="OKR2" s="13"/>
      <c r="OKS2" s="13"/>
      <c r="OKT2" s="13"/>
      <c r="OKU2" s="13"/>
      <c r="OKV2" s="13"/>
      <c r="OKW2" s="13"/>
      <c r="OKX2" s="13"/>
      <c r="OKY2" s="13"/>
      <c r="OKZ2" s="13"/>
      <c r="OLA2" s="13"/>
      <c r="OLB2" s="13"/>
      <c r="OLC2" s="13"/>
      <c r="OLD2" s="13"/>
      <c r="OLE2" s="13"/>
      <c r="OLF2" s="13"/>
      <c r="OLG2" s="13"/>
      <c r="OLH2" s="13"/>
      <c r="OLI2" s="13"/>
      <c r="OLJ2" s="13"/>
      <c r="OLK2" s="13"/>
      <c r="OLL2" s="13"/>
      <c r="OLM2" s="13"/>
      <c r="OLN2" s="13"/>
      <c r="OLO2" s="13"/>
      <c r="OLP2" s="13"/>
      <c r="OLQ2" s="13"/>
      <c r="OLR2" s="13"/>
      <c r="OLS2" s="13"/>
      <c r="OLT2" s="13"/>
      <c r="OLU2" s="13"/>
      <c r="OLV2" s="13"/>
      <c r="OLW2" s="13"/>
      <c r="OLX2" s="13"/>
      <c r="OLY2" s="13"/>
      <c r="OLZ2" s="13"/>
      <c r="OMA2" s="13"/>
      <c r="OMB2" s="13"/>
      <c r="OMC2" s="13"/>
      <c r="OMD2" s="13"/>
      <c r="OME2" s="13"/>
      <c r="OMF2" s="13"/>
      <c r="OMG2" s="13"/>
      <c r="OMH2" s="13"/>
      <c r="OMI2" s="13"/>
      <c r="OMJ2" s="13"/>
      <c r="OMK2" s="13"/>
      <c r="OML2" s="13"/>
      <c r="OMM2" s="13"/>
      <c r="OMN2" s="13"/>
      <c r="OMO2" s="13"/>
      <c r="OMP2" s="13"/>
      <c r="OMQ2" s="13"/>
      <c r="OMR2" s="13"/>
      <c r="OMS2" s="13"/>
      <c r="OMT2" s="13"/>
      <c r="OMU2" s="13"/>
      <c r="OMV2" s="13"/>
      <c r="OMW2" s="13"/>
      <c r="OMX2" s="13"/>
      <c r="OMY2" s="13"/>
      <c r="OMZ2" s="13"/>
      <c r="ONA2" s="13"/>
      <c r="ONB2" s="13"/>
      <c r="ONC2" s="13"/>
      <c r="OND2" s="13"/>
      <c r="ONE2" s="13"/>
      <c r="ONF2" s="13"/>
      <c r="ONG2" s="13"/>
      <c r="ONH2" s="13"/>
      <c r="ONI2" s="13"/>
      <c r="ONJ2" s="13"/>
      <c r="ONK2" s="13"/>
      <c r="ONL2" s="13"/>
      <c r="ONM2" s="13"/>
      <c r="ONN2" s="13"/>
      <c r="ONO2" s="13"/>
      <c r="ONP2" s="13"/>
      <c r="ONQ2" s="13"/>
      <c r="ONR2" s="13"/>
      <c r="ONS2" s="13"/>
      <c r="ONT2" s="13"/>
      <c r="ONU2" s="13"/>
      <c r="ONV2" s="13"/>
      <c r="ONW2" s="13"/>
      <c r="ONX2" s="13"/>
      <c r="ONY2" s="13"/>
      <c r="ONZ2" s="13"/>
      <c r="OOA2" s="13"/>
      <c r="OOB2" s="13"/>
      <c r="OOC2" s="13"/>
      <c r="OOD2" s="13"/>
      <c r="OOE2" s="13"/>
      <c r="OOF2" s="13"/>
      <c r="OOG2" s="13"/>
      <c r="OOH2" s="13"/>
      <c r="OOI2" s="13"/>
      <c r="OOJ2" s="13"/>
      <c r="OOK2" s="13"/>
      <c r="OOL2" s="13"/>
      <c r="OOM2" s="13"/>
      <c r="OON2" s="13"/>
      <c r="OOO2" s="13"/>
      <c r="OOP2" s="13"/>
      <c r="OOQ2" s="13"/>
      <c r="OOR2" s="13"/>
      <c r="OOS2" s="13"/>
      <c r="OOT2" s="13"/>
      <c r="OOU2" s="13"/>
      <c r="OOV2" s="13"/>
      <c r="OOW2" s="13"/>
      <c r="OOX2" s="13"/>
      <c r="OOY2" s="13"/>
      <c r="OOZ2" s="13"/>
      <c r="OPA2" s="13"/>
      <c r="OPB2" s="13"/>
      <c r="OPC2" s="13"/>
      <c r="OPD2" s="13"/>
      <c r="OPE2" s="13"/>
      <c r="OPF2" s="13"/>
      <c r="OPG2" s="13"/>
      <c r="OPH2" s="13"/>
      <c r="OPI2" s="13"/>
      <c r="OPJ2" s="13"/>
      <c r="OPK2" s="13"/>
      <c r="OPL2" s="13"/>
      <c r="OPM2" s="13"/>
      <c r="OPN2" s="13"/>
      <c r="OPO2" s="13"/>
      <c r="OPP2" s="13"/>
      <c r="OPQ2" s="13"/>
      <c r="OPR2" s="13"/>
      <c r="OPS2" s="13"/>
      <c r="OPT2" s="13"/>
      <c r="OPU2" s="13"/>
      <c r="OPV2" s="13"/>
      <c r="OPW2" s="13"/>
      <c r="OPX2" s="13"/>
      <c r="OPY2" s="13"/>
      <c r="OPZ2" s="13"/>
      <c r="OQA2" s="13"/>
      <c r="OQB2" s="13"/>
      <c r="OQC2" s="13"/>
      <c r="OQD2" s="13"/>
      <c r="OQE2" s="13"/>
      <c r="OQF2" s="13"/>
      <c r="OQG2" s="13"/>
      <c r="OQH2" s="13"/>
      <c r="OQI2" s="13"/>
      <c r="OQJ2" s="13"/>
      <c r="OQK2" s="13"/>
      <c r="OQL2" s="13"/>
      <c r="OQM2" s="13"/>
      <c r="OQN2" s="13"/>
      <c r="OQO2" s="13"/>
      <c r="OQP2" s="13"/>
      <c r="OQQ2" s="13"/>
      <c r="OQR2" s="13"/>
      <c r="OQS2" s="13"/>
      <c r="OQT2" s="13"/>
      <c r="OQU2" s="13"/>
      <c r="OQV2" s="13"/>
      <c r="OQW2" s="13"/>
      <c r="OQX2" s="13"/>
      <c r="OQY2" s="13"/>
      <c r="OQZ2" s="13"/>
      <c r="ORA2" s="13"/>
      <c r="ORB2" s="13"/>
      <c r="ORC2" s="13"/>
      <c r="ORD2" s="13"/>
      <c r="ORE2" s="13"/>
      <c r="ORF2" s="13"/>
      <c r="ORG2" s="13"/>
      <c r="ORH2" s="13"/>
      <c r="ORI2" s="13"/>
      <c r="ORJ2" s="13"/>
      <c r="ORK2" s="13"/>
      <c r="ORL2" s="13"/>
      <c r="ORM2" s="13"/>
      <c r="ORN2" s="13"/>
      <c r="ORO2" s="13"/>
      <c r="ORP2" s="13"/>
      <c r="ORQ2" s="13"/>
      <c r="ORR2" s="13"/>
      <c r="ORS2" s="13"/>
      <c r="ORT2" s="13"/>
      <c r="ORU2" s="13"/>
      <c r="ORV2" s="13"/>
      <c r="ORW2" s="13"/>
      <c r="ORX2" s="13"/>
      <c r="ORY2" s="13"/>
      <c r="ORZ2" s="13"/>
      <c r="OSA2" s="13"/>
      <c r="OSB2" s="13"/>
      <c r="OSC2" s="13"/>
      <c r="OSD2" s="13"/>
      <c r="OSE2" s="13"/>
      <c r="OSF2" s="13"/>
      <c r="OSG2" s="13"/>
      <c r="OSH2" s="13"/>
      <c r="OSI2" s="13"/>
      <c r="OSJ2" s="13"/>
      <c r="OSK2" s="13"/>
      <c r="OSL2" s="13"/>
      <c r="OSM2" s="13"/>
      <c r="OSN2" s="13"/>
      <c r="OSO2" s="13"/>
      <c r="OSP2" s="13"/>
      <c r="OSQ2" s="13"/>
      <c r="OSR2" s="13"/>
      <c r="OSS2" s="13"/>
      <c r="OST2" s="13"/>
      <c r="OSU2" s="13"/>
      <c r="OSV2" s="13"/>
      <c r="OSW2" s="13"/>
      <c r="OSX2" s="13"/>
      <c r="OSY2" s="13"/>
      <c r="OSZ2" s="13"/>
      <c r="OTA2" s="13"/>
      <c r="OTB2" s="13"/>
      <c r="OTC2" s="13"/>
      <c r="OTD2" s="13"/>
      <c r="OTE2" s="13"/>
      <c r="OTF2" s="13"/>
      <c r="OTG2" s="13"/>
      <c r="OTH2" s="13"/>
      <c r="OTI2" s="13"/>
      <c r="OTJ2" s="13"/>
      <c r="OTK2" s="13"/>
      <c r="OTL2" s="13"/>
      <c r="OTM2" s="13"/>
      <c r="OTN2" s="13"/>
      <c r="OTO2" s="13"/>
      <c r="OTP2" s="13"/>
      <c r="OTQ2" s="13"/>
      <c r="OTR2" s="13"/>
      <c r="OTS2" s="13"/>
      <c r="OTT2" s="13"/>
      <c r="OTU2" s="13"/>
      <c r="OTV2" s="13"/>
      <c r="OTW2" s="13"/>
      <c r="OTX2" s="13"/>
      <c r="OTY2" s="13"/>
      <c r="OTZ2" s="13"/>
      <c r="OUA2" s="13"/>
      <c r="OUB2" s="13"/>
      <c r="OUC2" s="13"/>
      <c r="OUD2" s="13"/>
      <c r="OUE2" s="13"/>
      <c r="OUF2" s="13"/>
      <c r="OUG2" s="13"/>
      <c r="OUH2" s="13"/>
      <c r="OUI2" s="13"/>
      <c r="OUJ2" s="13"/>
      <c r="OUK2" s="13"/>
      <c r="OUL2" s="13"/>
      <c r="OUM2" s="13"/>
      <c r="OUN2" s="13"/>
      <c r="OUO2" s="13"/>
      <c r="OUP2" s="13"/>
      <c r="OUQ2" s="13"/>
      <c r="OUR2" s="13"/>
      <c r="OUS2" s="13"/>
      <c r="OUT2" s="13"/>
      <c r="OUU2" s="13"/>
      <c r="OUV2" s="13"/>
      <c r="OUW2" s="13"/>
      <c r="OUX2" s="13"/>
      <c r="OUY2" s="13"/>
      <c r="OUZ2" s="13"/>
      <c r="OVA2" s="13"/>
      <c r="OVB2" s="13"/>
      <c r="OVC2" s="13"/>
      <c r="OVD2" s="13"/>
      <c r="OVE2" s="13"/>
      <c r="OVF2" s="13"/>
      <c r="OVG2" s="13"/>
      <c r="OVH2" s="13"/>
      <c r="OVI2" s="13"/>
      <c r="OVJ2" s="13"/>
      <c r="OVK2" s="13"/>
      <c r="OVL2" s="13"/>
      <c r="OVM2" s="13"/>
      <c r="OVN2" s="13"/>
      <c r="OVO2" s="13"/>
      <c r="OVP2" s="13"/>
      <c r="OVQ2" s="13"/>
      <c r="OVR2" s="13"/>
      <c r="OVS2" s="13"/>
      <c r="OVT2" s="13"/>
      <c r="OVU2" s="13"/>
      <c r="OVV2" s="13"/>
      <c r="OVW2" s="13"/>
      <c r="OVX2" s="13"/>
      <c r="OVY2" s="13"/>
      <c r="OVZ2" s="13"/>
      <c r="OWA2" s="13"/>
      <c r="OWB2" s="13"/>
      <c r="OWC2" s="13"/>
      <c r="OWD2" s="13"/>
      <c r="OWE2" s="13"/>
      <c r="OWF2" s="13"/>
      <c r="OWG2" s="13"/>
      <c r="OWH2" s="13"/>
      <c r="OWI2" s="13"/>
      <c r="OWJ2" s="13"/>
      <c r="OWK2" s="13"/>
      <c r="OWL2" s="13"/>
      <c r="OWM2" s="13"/>
      <c r="OWN2" s="13"/>
      <c r="OWO2" s="13"/>
      <c r="OWP2" s="13"/>
      <c r="OWQ2" s="13"/>
      <c r="OWR2" s="13"/>
      <c r="OWS2" s="13"/>
      <c r="OWT2" s="13"/>
      <c r="OWU2" s="13"/>
      <c r="OWV2" s="13"/>
      <c r="OWW2" s="13"/>
      <c r="OWX2" s="13"/>
      <c r="OWY2" s="13"/>
      <c r="OWZ2" s="13"/>
      <c r="OXA2" s="13"/>
      <c r="OXB2" s="13"/>
      <c r="OXC2" s="13"/>
      <c r="OXD2" s="13"/>
      <c r="OXE2" s="13"/>
      <c r="OXF2" s="13"/>
      <c r="OXG2" s="13"/>
      <c r="OXH2" s="13"/>
      <c r="OXI2" s="13"/>
      <c r="OXJ2" s="13"/>
      <c r="OXK2" s="13"/>
      <c r="OXL2" s="13"/>
      <c r="OXM2" s="13"/>
      <c r="OXN2" s="13"/>
      <c r="OXO2" s="13"/>
      <c r="OXP2" s="13"/>
      <c r="OXQ2" s="13"/>
      <c r="OXR2" s="13"/>
      <c r="OXS2" s="13"/>
      <c r="OXT2" s="13"/>
      <c r="OXU2" s="13"/>
      <c r="OXV2" s="13"/>
      <c r="OXW2" s="13"/>
      <c r="OXX2" s="13"/>
      <c r="OXY2" s="13"/>
      <c r="OXZ2" s="13"/>
      <c r="OYA2" s="13"/>
      <c r="OYB2" s="13"/>
      <c r="OYC2" s="13"/>
      <c r="OYD2" s="13"/>
      <c r="OYE2" s="13"/>
      <c r="OYF2" s="13"/>
      <c r="OYG2" s="13"/>
      <c r="OYH2" s="13"/>
      <c r="OYI2" s="13"/>
      <c r="OYJ2" s="13"/>
      <c r="OYK2" s="13"/>
      <c r="OYL2" s="13"/>
      <c r="OYM2" s="13"/>
      <c r="OYN2" s="13"/>
      <c r="OYO2" s="13"/>
      <c r="OYP2" s="13"/>
      <c r="OYQ2" s="13"/>
      <c r="OYR2" s="13"/>
      <c r="OYS2" s="13"/>
      <c r="OYT2" s="13"/>
      <c r="OYU2" s="13"/>
      <c r="OYV2" s="13"/>
      <c r="OYW2" s="13"/>
      <c r="OYX2" s="13"/>
      <c r="OYY2" s="13"/>
      <c r="OYZ2" s="13"/>
      <c r="OZA2" s="13"/>
      <c r="OZB2" s="13"/>
      <c r="OZC2" s="13"/>
      <c r="OZD2" s="13"/>
      <c r="OZE2" s="13"/>
      <c r="OZF2" s="13"/>
      <c r="OZG2" s="13"/>
      <c r="OZH2" s="13"/>
      <c r="OZI2" s="13"/>
      <c r="OZJ2" s="13"/>
      <c r="OZK2" s="13"/>
      <c r="OZL2" s="13"/>
      <c r="OZM2" s="13"/>
      <c r="OZN2" s="13"/>
      <c r="OZO2" s="13"/>
      <c r="OZP2" s="13"/>
      <c r="OZQ2" s="13"/>
      <c r="OZR2" s="13"/>
      <c r="OZS2" s="13"/>
      <c r="OZT2" s="13"/>
      <c r="OZU2" s="13"/>
      <c r="OZV2" s="13"/>
      <c r="OZW2" s="13"/>
      <c r="OZX2" s="13"/>
      <c r="OZY2" s="13"/>
      <c r="OZZ2" s="13"/>
      <c r="PAA2" s="13"/>
      <c r="PAB2" s="13"/>
      <c r="PAC2" s="13"/>
      <c r="PAD2" s="13"/>
      <c r="PAE2" s="13"/>
      <c r="PAF2" s="13"/>
      <c r="PAG2" s="13"/>
      <c r="PAH2" s="13"/>
      <c r="PAI2" s="13"/>
      <c r="PAJ2" s="13"/>
      <c r="PAK2" s="13"/>
      <c r="PAL2" s="13"/>
      <c r="PAM2" s="13"/>
      <c r="PAN2" s="13"/>
      <c r="PAO2" s="13"/>
      <c r="PAP2" s="13"/>
      <c r="PAQ2" s="13"/>
      <c r="PAR2" s="13"/>
      <c r="PAS2" s="13"/>
      <c r="PAT2" s="13"/>
      <c r="PAU2" s="13"/>
      <c r="PAV2" s="13"/>
      <c r="PAW2" s="13"/>
      <c r="PAX2" s="13"/>
      <c r="PAY2" s="13"/>
      <c r="PAZ2" s="13"/>
      <c r="PBA2" s="13"/>
      <c r="PBB2" s="13"/>
      <c r="PBC2" s="13"/>
      <c r="PBD2" s="13"/>
      <c r="PBE2" s="13"/>
      <c r="PBF2" s="13"/>
      <c r="PBG2" s="13"/>
      <c r="PBH2" s="13"/>
      <c r="PBI2" s="13"/>
      <c r="PBJ2" s="13"/>
      <c r="PBK2" s="13"/>
      <c r="PBL2" s="13"/>
      <c r="PBM2" s="13"/>
      <c r="PBN2" s="13"/>
      <c r="PBO2" s="13"/>
      <c r="PBP2" s="13"/>
      <c r="PBQ2" s="13"/>
      <c r="PBR2" s="13"/>
      <c r="PBS2" s="13"/>
      <c r="PBT2" s="13"/>
      <c r="PBU2" s="13"/>
      <c r="PBV2" s="13"/>
      <c r="PBW2" s="13"/>
      <c r="PBX2" s="13"/>
      <c r="PBY2" s="13"/>
      <c r="PBZ2" s="13"/>
      <c r="PCA2" s="13"/>
      <c r="PCB2" s="13"/>
      <c r="PCC2" s="13"/>
      <c r="PCD2" s="13"/>
      <c r="PCE2" s="13"/>
      <c r="PCF2" s="13"/>
      <c r="PCG2" s="13"/>
      <c r="PCH2" s="13"/>
      <c r="PCI2" s="13"/>
      <c r="PCJ2" s="13"/>
      <c r="PCK2" s="13"/>
      <c r="PCL2" s="13"/>
      <c r="PCM2" s="13"/>
      <c r="PCN2" s="13"/>
      <c r="PCO2" s="13"/>
      <c r="PCP2" s="13"/>
      <c r="PCQ2" s="13"/>
      <c r="PCR2" s="13"/>
      <c r="PCS2" s="13"/>
      <c r="PCT2" s="13"/>
      <c r="PCU2" s="13"/>
      <c r="PCV2" s="13"/>
      <c r="PCW2" s="13"/>
      <c r="PCX2" s="13"/>
      <c r="PCY2" s="13"/>
      <c r="PCZ2" s="13"/>
      <c r="PDA2" s="13"/>
      <c r="PDB2" s="13"/>
      <c r="PDC2" s="13"/>
      <c r="PDD2" s="13"/>
      <c r="PDE2" s="13"/>
      <c r="PDF2" s="13"/>
      <c r="PDG2" s="13"/>
      <c r="PDH2" s="13"/>
      <c r="PDI2" s="13"/>
      <c r="PDJ2" s="13"/>
      <c r="PDK2" s="13"/>
      <c r="PDL2" s="13"/>
      <c r="PDM2" s="13"/>
      <c r="PDN2" s="13"/>
      <c r="PDO2" s="13"/>
      <c r="PDP2" s="13"/>
      <c r="PDQ2" s="13"/>
      <c r="PDR2" s="13"/>
      <c r="PDS2" s="13"/>
      <c r="PDT2" s="13"/>
      <c r="PDU2" s="13"/>
      <c r="PDV2" s="13"/>
      <c r="PDW2" s="13"/>
      <c r="PDX2" s="13"/>
      <c r="PDY2" s="13"/>
      <c r="PDZ2" s="13"/>
      <c r="PEA2" s="13"/>
      <c r="PEB2" s="13"/>
      <c r="PEC2" s="13"/>
      <c r="PED2" s="13"/>
      <c r="PEE2" s="13"/>
      <c r="PEF2" s="13"/>
      <c r="PEG2" s="13"/>
      <c r="PEH2" s="13"/>
      <c r="PEI2" s="13"/>
      <c r="PEJ2" s="13"/>
      <c r="PEK2" s="13"/>
      <c r="PEL2" s="13"/>
      <c r="PEM2" s="13"/>
      <c r="PEN2" s="13"/>
      <c r="PEO2" s="13"/>
      <c r="PEP2" s="13"/>
      <c r="PEQ2" s="13"/>
      <c r="PER2" s="13"/>
      <c r="PES2" s="13"/>
      <c r="PET2" s="13"/>
      <c r="PEU2" s="13"/>
      <c r="PEV2" s="13"/>
      <c r="PEW2" s="13"/>
      <c r="PEX2" s="13"/>
      <c r="PEY2" s="13"/>
      <c r="PEZ2" s="13"/>
      <c r="PFA2" s="13"/>
      <c r="PFB2" s="13"/>
      <c r="PFC2" s="13"/>
      <c r="PFD2" s="13"/>
      <c r="PFE2" s="13"/>
      <c r="PFF2" s="13"/>
      <c r="PFG2" s="13"/>
      <c r="PFH2" s="13"/>
      <c r="PFI2" s="13"/>
      <c r="PFJ2" s="13"/>
      <c r="PFK2" s="13"/>
      <c r="PFL2" s="13"/>
      <c r="PFM2" s="13"/>
      <c r="PFN2" s="13"/>
      <c r="PFO2" s="13"/>
      <c r="PFP2" s="13"/>
      <c r="PFQ2" s="13"/>
      <c r="PFR2" s="13"/>
      <c r="PFS2" s="13"/>
      <c r="PFT2" s="13"/>
      <c r="PFU2" s="13"/>
      <c r="PFV2" s="13"/>
      <c r="PFW2" s="13"/>
      <c r="PFX2" s="13"/>
      <c r="PFY2" s="13"/>
      <c r="PFZ2" s="13"/>
      <c r="PGA2" s="13"/>
      <c r="PGB2" s="13"/>
      <c r="PGC2" s="13"/>
      <c r="PGD2" s="13"/>
      <c r="PGE2" s="13"/>
      <c r="PGF2" s="13"/>
      <c r="PGG2" s="13"/>
      <c r="PGH2" s="13"/>
      <c r="PGI2" s="13"/>
      <c r="PGJ2" s="13"/>
      <c r="PGK2" s="13"/>
      <c r="PGL2" s="13"/>
      <c r="PGM2" s="13"/>
      <c r="PGN2" s="13"/>
      <c r="PGO2" s="13"/>
      <c r="PGP2" s="13"/>
      <c r="PGQ2" s="13"/>
      <c r="PGR2" s="13"/>
      <c r="PGS2" s="13"/>
      <c r="PGT2" s="13"/>
      <c r="PGU2" s="13"/>
      <c r="PGV2" s="13"/>
      <c r="PGW2" s="13"/>
      <c r="PGX2" s="13"/>
      <c r="PGY2" s="13"/>
      <c r="PGZ2" s="13"/>
      <c r="PHA2" s="13"/>
      <c r="PHB2" s="13"/>
      <c r="PHC2" s="13"/>
      <c r="PHD2" s="13"/>
      <c r="PHE2" s="13"/>
      <c r="PHF2" s="13"/>
      <c r="PHG2" s="13"/>
      <c r="PHH2" s="13"/>
      <c r="PHI2" s="13"/>
      <c r="PHJ2" s="13"/>
      <c r="PHK2" s="13"/>
      <c r="PHL2" s="13"/>
      <c r="PHM2" s="13"/>
      <c r="PHN2" s="13"/>
      <c r="PHO2" s="13"/>
      <c r="PHP2" s="13"/>
      <c r="PHQ2" s="13"/>
      <c r="PHR2" s="13"/>
      <c r="PHS2" s="13"/>
      <c r="PHT2" s="13"/>
      <c r="PHU2" s="13"/>
      <c r="PHV2" s="13"/>
      <c r="PHW2" s="13"/>
      <c r="PHX2" s="13"/>
      <c r="PHY2" s="13"/>
      <c r="PHZ2" s="13"/>
      <c r="PIA2" s="13"/>
      <c r="PIB2" s="13"/>
      <c r="PIC2" s="13"/>
      <c r="PID2" s="13"/>
      <c r="PIE2" s="13"/>
      <c r="PIF2" s="13"/>
      <c r="PIG2" s="13"/>
      <c r="PIH2" s="13"/>
      <c r="PII2" s="13"/>
      <c r="PIJ2" s="13"/>
      <c r="PIK2" s="13"/>
      <c r="PIL2" s="13"/>
      <c r="PIM2" s="13"/>
      <c r="PIN2" s="13"/>
      <c r="PIO2" s="13"/>
      <c r="PIP2" s="13"/>
      <c r="PIQ2" s="13"/>
      <c r="PIR2" s="13"/>
      <c r="PIS2" s="13"/>
      <c r="PIT2" s="13"/>
      <c r="PIU2" s="13"/>
      <c r="PIV2" s="13"/>
      <c r="PIW2" s="13"/>
      <c r="PIX2" s="13"/>
      <c r="PIY2" s="13"/>
      <c r="PIZ2" s="13"/>
      <c r="PJA2" s="13"/>
      <c r="PJB2" s="13"/>
      <c r="PJC2" s="13"/>
      <c r="PJD2" s="13"/>
      <c r="PJE2" s="13"/>
      <c r="PJF2" s="13"/>
      <c r="PJG2" s="13"/>
      <c r="PJH2" s="13"/>
      <c r="PJI2" s="13"/>
      <c r="PJJ2" s="13"/>
      <c r="PJK2" s="13"/>
      <c r="PJL2" s="13"/>
      <c r="PJM2" s="13"/>
      <c r="PJN2" s="13"/>
      <c r="PJO2" s="13"/>
      <c r="PJP2" s="13"/>
      <c r="PJQ2" s="13"/>
      <c r="PJR2" s="13"/>
      <c r="PJS2" s="13"/>
      <c r="PJT2" s="13"/>
      <c r="PJU2" s="13"/>
      <c r="PJV2" s="13"/>
      <c r="PJW2" s="13"/>
      <c r="PJX2" s="13"/>
      <c r="PJY2" s="13"/>
      <c r="PJZ2" s="13"/>
      <c r="PKA2" s="13"/>
      <c r="PKB2" s="13"/>
      <c r="PKC2" s="13"/>
      <c r="PKD2" s="13"/>
      <c r="PKE2" s="13"/>
      <c r="PKF2" s="13"/>
      <c r="PKG2" s="13"/>
      <c r="PKH2" s="13"/>
      <c r="PKI2" s="13"/>
      <c r="PKJ2" s="13"/>
      <c r="PKK2" s="13"/>
      <c r="PKL2" s="13"/>
      <c r="PKM2" s="13"/>
      <c r="PKN2" s="13"/>
      <c r="PKO2" s="13"/>
      <c r="PKP2" s="13"/>
      <c r="PKQ2" s="13"/>
      <c r="PKR2" s="13"/>
      <c r="PKS2" s="13"/>
      <c r="PKT2" s="13"/>
      <c r="PKU2" s="13"/>
      <c r="PKV2" s="13"/>
      <c r="PKW2" s="13"/>
      <c r="PKX2" s="13"/>
      <c r="PKY2" s="13"/>
      <c r="PKZ2" s="13"/>
      <c r="PLA2" s="13"/>
      <c r="PLB2" s="13"/>
      <c r="PLC2" s="13"/>
      <c r="PLD2" s="13"/>
      <c r="PLE2" s="13"/>
      <c r="PLF2" s="13"/>
      <c r="PLG2" s="13"/>
      <c r="PLH2" s="13"/>
      <c r="PLI2" s="13"/>
      <c r="PLJ2" s="13"/>
      <c r="PLK2" s="13"/>
      <c r="PLL2" s="13"/>
      <c r="PLM2" s="13"/>
      <c r="PLN2" s="13"/>
      <c r="PLO2" s="13"/>
      <c r="PLP2" s="13"/>
      <c r="PLQ2" s="13"/>
      <c r="PLR2" s="13"/>
      <c r="PLS2" s="13"/>
      <c r="PLT2" s="13"/>
      <c r="PLU2" s="13"/>
      <c r="PLV2" s="13"/>
      <c r="PLW2" s="13"/>
      <c r="PLX2" s="13"/>
      <c r="PLY2" s="13"/>
      <c r="PLZ2" s="13"/>
      <c r="PMA2" s="13"/>
      <c r="PMB2" s="13"/>
      <c r="PMC2" s="13"/>
      <c r="PMD2" s="13"/>
      <c r="PME2" s="13"/>
      <c r="PMF2" s="13"/>
      <c r="PMG2" s="13"/>
      <c r="PMH2" s="13"/>
      <c r="PMI2" s="13"/>
      <c r="PMJ2" s="13"/>
      <c r="PMK2" s="13"/>
      <c r="PML2" s="13"/>
      <c r="PMM2" s="13"/>
      <c r="PMN2" s="13"/>
      <c r="PMO2" s="13"/>
      <c r="PMP2" s="13"/>
      <c r="PMQ2" s="13"/>
      <c r="PMR2" s="13"/>
      <c r="PMS2" s="13"/>
      <c r="PMT2" s="13"/>
      <c r="PMU2" s="13"/>
      <c r="PMV2" s="13"/>
      <c r="PMW2" s="13"/>
      <c r="PMX2" s="13"/>
      <c r="PMY2" s="13"/>
      <c r="PMZ2" s="13"/>
      <c r="PNA2" s="13"/>
      <c r="PNB2" s="13"/>
      <c r="PNC2" s="13"/>
      <c r="PND2" s="13"/>
      <c r="PNE2" s="13"/>
      <c r="PNF2" s="13"/>
      <c r="PNG2" s="13"/>
      <c r="PNH2" s="13"/>
      <c r="PNI2" s="13"/>
      <c r="PNJ2" s="13"/>
      <c r="PNK2" s="13"/>
      <c r="PNL2" s="13"/>
      <c r="PNM2" s="13"/>
      <c r="PNN2" s="13"/>
      <c r="PNO2" s="13"/>
      <c r="PNP2" s="13"/>
      <c r="PNQ2" s="13"/>
      <c r="PNR2" s="13"/>
      <c r="PNS2" s="13"/>
      <c r="PNT2" s="13"/>
      <c r="PNU2" s="13"/>
      <c r="PNV2" s="13"/>
      <c r="PNW2" s="13"/>
      <c r="PNX2" s="13"/>
      <c r="PNY2" s="13"/>
      <c r="PNZ2" s="13"/>
      <c r="POA2" s="13"/>
      <c r="POB2" s="13"/>
      <c r="POC2" s="13"/>
      <c r="POD2" s="13"/>
      <c r="POE2" s="13"/>
      <c r="POF2" s="13"/>
      <c r="POG2" s="13"/>
      <c r="POH2" s="13"/>
      <c r="POI2" s="13"/>
      <c r="POJ2" s="13"/>
      <c r="POK2" s="13"/>
      <c r="POL2" s="13"/>
      <c r="POM2" s="13"/>
      <c r="PON2" s="13"/>
      <c r="POO2" s="13"/>
      <c r="POP2" s="13"/>
      <c r="POQ2" s="13"/>
      <c r="POR2" s="13"/>
      <c r="POS2" s="13"/>
      <c r="POT2" s="13"/>
      <c r="POU2" s="13"/>
      <c r="POV2" s="13"/>
      <c r="POW2" s="13"/>
      <c r="POX2" s="13"/>
      <c r="POY2" s="13"/>
      <c r="POZ2" s="13"/>
      <c r="PPA2" s="13"/>
      <c r="PPB2" s="13"/>
      <c r="PPC2" s="13"/>
      <c r="PPD2" s="13"/>
      <c r="PPE2" s="13"/>
      <c r="PPF2" s="13"/>
      <c r="PPG2" s="13"/>
      <c r="PPH2" s="13"/>
      <c r="PPI2" s="13"/>
      <c r="PPJ2" s="13"/>
      <c r="PPK2" s="13"/>
      <c r="PPL2" s="13"/>
      <c r="PPM2" s="13"/>
      <c r="PPN2" s="13"/>
      <c r="PPO2" s="13"/>
      <c r="PPP2" s="13"/>
      <c r="PPQ2" s="13"/>
      <c r="PPR2" s="13"/>
      <c r="PPS2" s="13"/>
      <c r="PPT2" s="13"/>
      <c r="PPU2" s="13"/>
      <c r="PPV2" s="13"/>
      <c r="PPW2" s="13"/>
      <c r="PPX2" s="13"/>
      <c r="PPY2" s="13"/>
      <c r="PPZ2" s="13"/>
      <c r="PQA2" s="13"/>
      <c r="PQB2" s="13"/>
      <c r="PQC2" s="13"/>
      <c r="PQD2" s="13"/>
      <c r="PQE2" s="13"/>
      <c r="PQF2" s="13"/>
      <c r="PQG2" s="13"/>
      <c r="PQH2" s="13"/>
      <c r="PQI2" s="13"/>
      <c r="PQJ2" s="13"/>
      <c r="PQK2" s="13"/>
      <c r="PQL2" s="13"/>
      <c r="PQM2" s="13"/>
      <c r="PQN2" s="13"/>
      <c r="PQO2" s="13"/>
      <c r="PQP2" s="13"/>
      <c r="PQQ2" s="13"/>
      <c r="PQR2" s="13"/>
      <c r="PQS2" s="13"/>
      <c r="PQT2" s="13"/>
      <c r="PQU2" s="13"/>
      <c r="PQV2" s="13"/>
      <c r="PQW2" s="13"/>
      <c r="PQX2" s="13"/>
      <c r="PQY2" s="13"/>
      <c r="PQZ2" s="13"/>
      <c r="PRA2" s="13"/>
      <c r="PRB2" s="13"/>
      <c r="PRC2" s="13"/>
      <c r="PRD2" s="13"/>
      <c r="PRE2" s="13"/>
      <c r="PRF2" s="13"/>
      <c r="PRG2" s="13"/>
      <c r="PRH2" s="13"/>
      <c r="PRI2" s="13"/>
      <c r="PRJ2" s="13"/>
      <c r="PRK2" s="13"/>
      <c r="PRL2" s="13"/>
      <c r="PRM2" s="13"/>
      <c r="PRN2" s="13"/>
      <c r="PRO2" s="13"/>
      <c r="PRP2" s="13"/>
      <c r="PRQ2" s="13"/>
      <c r="PRR2" s="13"/>
      <c r="PRS2" s="13"/>
      <c r="PRT2" s="13"/>
      <c r="PRU2" s="13"/>
      <c r="PRV2" s="13"/>
      <c r="PRW2" s="13"/>
      <c r="PRX2" s="13"/>
      <c r="PRY2" s="13"/>
      <c r="PRZ2" s="13"/>
      <c r="PSA2" s="13"/>
      <c r="PSB2" s="13"/>
      <c r="PSC2" s="13"/>
      <c r="PSD2" s="13"/>
      <c r="PSE2" s="13"/>
      <c r="PSF2" s="13"/>
      <c r="PSG2" s="13"/>
      <c r="PSH2" s="13"/>
      <c r="PSI2" s="13"/>
      <c r="PSJ2" s="13"/>
      <c r="PSK2" s="13"/>
      <c r="PSL2" s="13"/>
      <c r="PSM2" s="13"/>
      <c r="PSN2" s="13"/>
      <c r="PSO2" s="13"/>
      <c r="PSP2" s="13"/>
      <c r="PSQ2" s="13"/>
      <c r="PSR2" s="13"/>
      <c r="PSS2" s="13"/>
      <c r="PST2" s="13"/>
      <c r="PSU2" s="13"/>
      <c r="PSV2" s="13"/>
      <c r="PSW2" s="13"/>
      <c r="PSX2" s="13"/>
      <c r="PSY2" s="13"/>
      <c r="PSZ2" s="13"/>
      <c r="PTA2" s="13"/>
      <c r="PTB2" s="13"/>
      <c r="PTC2" s="13"/>
      <c r="PTD2" s="13"/>
      <c r="PTE2" s="13"/>
      <c r="PTF2" s="13"/>
      <c r="PTG2" s="13"/>
      <c r="PTH2" s="13"/>
      <c r="PTI2" s="13"/>
      <c r="PTJ2" s="13"/>
      <c r="PTK2" s="13"/>
      <c r="PTL2" s="13"/>
      <c r="PTM2" s="13"/>
      <c r="PTN2" s="13"/>
      <c r="PTO2" s="13"/>
      <c r="PTP2" s="13"/>
      <c r="PTQ2" s="13"/>
      <c r="PTR2" s="13"/>
      <c r="PTS2" s="13"/>
      <c r="PTT2" s="13"/>
      <c r="PTU2" s="13"/>
      <c r="PTV2" s="13"/>
      <c r="PTW2" s="13"/>
      <c r="PTX2" s="13"/>
      <c r="PTY2" s="13"/>
      <c r="PTZ2" s="13"/>
      <c r="PUA2" s="13"/>
      <c r="PUB2" s="13"/>
      <c r="PUC2" s="13"/>
      <c r="PUD2" s="13"/>
      <c r="PUE2" s="13"/>
      <c r="PUF2" s="13"/>
      <c r="PUG2" s="13"/>
      <c r="PUH2" s="13"/>
      <c r="PUI2" s="13"/>
      <c r="PUJ2" s="13"/>
      <c r="PUK2" s="13"/>
      <c r="PUL2" s="13"/>
      <c r="PUM2" s="13"/>
      <c r="PUN2" s="13"/>
      <c r="PUO2" s="13"/>
      <c r="PUP2" s="13"/>
      <c r="PUQ2" s="13"/>
      <c r="PUR2" s="13"/>
      <c r="PUS2" s="13"/>
      <c r="PUT2" s="13"/>
      <c r="PUU2" s="13"/>
      <c r="PUV2" s="13"/>
      <c r="PUW2" s="13"/>
      <c r="PUX2" s="13"/>
      <c r="PUY2" s="13"/>
      <c r="PUZ2" s="13"/>
      <c r="PVA2" s="13"/>
      <c r="PVB2" s="13"/>
      <c r="PVC2" s="13"/>
      <c r="PVD2" s="13"/>
      <c r="PVE2" s="13"/>
      <c r="PVF2" s="13"/>
      <c r="PVG2" s="13"/>
      <c r="PVH2" s="13"/>
      <c r="PVI2" s="13"/>
      <c r="PVJ2" s="13"/>
      <c r="PVK2" s="13"/>
      <c r="PVL2" s="13"/>
      <c r="PVM2" s="13"/>
      <c r="PVN2" s="13"/>
      <c r="PVO2" s="13"/>
      <c r="PVP2" s="13"/>
      <c r="PVQ2" s="13"/>
      <c r="PVR2" s="13"/>
      <c r="PVS2" s="13"/>
      <c r="PVT2" s="13"/>
      <c r="PVU2" s="13"/>
      <c r="PVV2" s="13"/>
      <c r="PVW2" s="13"/>
      <c r="PVX2" s="13"/>
      <c r="PVY2" s="13"/>
      <c r="PVZ2" s="13"/>
      <c r="PWA2" s="13"/>
      <c r="PWB2" s="13"/>
      <c r="PWC2" s="13"/>
      <c r="PWD2" s="13"/>
      <c r="PWE2" s="13"/>
      <c r="PWF2" s="13"/>
      <c r="PWG2" s="13"/>
      <c r="PWH2" s="13"/>
      <c r="PWI2" s="13"/>
      <c r="PWJ2" s="13"/>
      <c r="PWK2" s="13"/>
      <c r="PWL2" s="13"/>
      <c r="PWM2" s="13"/>
      <c r="PWN2" s="13"/>
      <c r="PWO2" s="13"/>
      <c r="PWP2" s="13"/>
      <c r="PWQ2" s="13"/>
      <c r="PWR2" s="13"/>
      <c r="PWS2" s="13"/>
      <c r="PWT2" s="13"/>
      <c r="PWU2" s="13"/>
      <c r="PWV2" s="13"/>
      <c r="PWW2" s="13"/>
      <c r="PWX2" s="13"/>
      <c r="PWY2" s="13"/>
      <c r="PWZ2" s="13"/>
      <c r="PXA2" s="13"/>
      <c r="PXB2" s="13"/>
      <c r="PXC2" s="13"/>
      <c r="PXD2" s="13"/>
      <c r="PXE2" s="13"/>
      <c r="PXF2" s="13"/>
      <c r="PXG2" s="13"/>
      <c r="PXH2" s="13"/>
      <c r="PXI2" s="13"/>
      <c r="PXJ2" s="13"/>
      <c r="PXK2" s="13"/>
      <c r="PXL2" s="13"/>
      <c r="PXM2" s="13"/>
      <c r="PXN2" s="13"/>
      <c r="PXO2" s="13"/>
      <c r="PXP2" s="13"/>
      <c r="PXQ2" s="13"/>
      <c r="PXR2" s="13"/>
      <c r="PXS2" s="13"/>
      <c r="PXT2" s="13"/>
      <c r="PXU2" s="13"/>
      <c r="PXV2" s="13"/>
      <c r="PXW2" s="13"/>
      <c r="PXX2" s="13"/>
      <c r="PXY2" s="13"/>
      <c r="PXZ2" s="13"/>
      <c r="PYA2" s="13"/>
      <c r="PYB2" s="13"/>
      <c r="PYC2" s="13"/>
      <c r="PYD2" s="13"/>
      <c r="PYE2" s="13"/>
      <c r="PYF2" s="13"/>
      <c r="PYG2" s="13"/>
      <c r="PYH2" s="13"/>
      <c r="PYI2" s="13"/>
      <c r="PYJ2" s="13"/>
      <c r="PYK2" s="13"/>
      <c r="PYL2" s="13"/>
      <c r="PYM2" s="13"/>
      <c r="PYN2" s="13"/>
      <c r="PYO2" s="13"/>
      <c r="PYP2" s="13"/>
      <c r="PYQ2" s="13"/>
      <c r="PYR2" s="13"/>
      <c r="PYS2" s="13"/>
      <c r="PYT2" s="13"/>
      <c r="PYU2" s="13"/>
      <c r="PYV2" s="13"/>
      <c r="PYW2" s="13"/>
      <c r="PYX2" s="13"/>
      <c r="PYY2" s="13"/>
      <c r="PYZ2" s="13"/>
      <c r="PZA2" s="13"/>
      <c r="PZB2" s="13"/>
      <c r="PZC2" s="13"/>
      <c r="PZD2" s="13"/>
      <c r="PZE2" s="13"/>
      <c r="PZF2" s="13"/>
      <c r="PZG2" s="13"/>
      <c r="PZH2" s="13"/>
      <c r="PZI2" s="13"/>
      <c r="PZJ2" s="13"/>
      <c r="PZK2" s="13"/>
      <c r="PZL2" s="13"/>
      <c r="PZM2" s="13"/>
      <c r="PZN2" s="13"/>
      <c r="PZO2" s="13"/>
      <c r="PZP2" s="13"/>
      <c r="PZQ2" s="13"/>
      <c r="PZR2" s="13"/>
      <c r="PZS2" s="13"/>
      <c r="PZT2" s="13"/>
      <c r="PZU2" s="13"/>
      <c r="PZV2" s="13"/>
      <c r="PZW2" s="13"/>
      <c r="PZX2" s="13"/>
      <c r="PZY2" s="13"/>
      <c r="PZZ2" s="13"/>
      <c r="QAA2" s="13"/>
      <c r="QAB2" s="13"/>
      <c r="QAC2" s="13"/>
      <c r="QAD2" s="13"/>
      <c r="QAE2" s="13"/>
      <c r="QAF2" s="13"/>
      <c r="QAG2" s="13"/>
      <c r="QAH2" s="13"/>
      <c r="QAI2" s="13"/>
      <c r="QAJ2" s="13"/>
      <c r="QAK2" s="13"/>
      <c r="QAL2" s="13"/>
      <c r="QAM2" s="13"/>
      <c r="QAN2" s="13"/>
      <c r="QAO2" s="13"/>
      <c r="QAP2" s="13"/>
      <c r="QAQ2" s="13"/>
      <c r="QAR2" s="13"/>
      <c r="QAS2" s="13"/>
      <c r="QAT2" s="13"/>
      <c r="QAU2" s="13"/>
      <c r="QAV2" s="13"/>
      <c r="QAW2" s="13"/>
      <c r="QAX2" s="13"/>
      <c r="QAY2" s="13"/>
      <c r="QAZ2" s="13"/>
      <c r="QBA2" s="13"/>
      <c r="QBB2" s="13"/>
      <c r="QBC2" s="13"/>
      <c r="QBD2" s="13"/>
      <c r="QBE2" s="13"/>
      <c r="QBF2" s="13"/>
      <c r="QBG2" s="13"/>
      <c r="QBH2" s="13"/>
      <c r="QBI2" s="13"/>
      <c r="QBJ2" s="13"/>
      <c r="QBK2" s="13"/>
      <c r="QBL2" s="13"/>
      <c r="QBM2" s="13"/>
      <c r="QBN2" s="13"/>
      <c r="QBO2" s="13"/>
      <c r="QBP2" s="13"/>
      <c r="QBQ2" s="13"/>
      <c r="QBR2" s="13"/>
      <c r="QBS2" s="13"/>
      <c r="QBT2" s="13"/>
      <c r="QBU2" s="13"/>
      <c r="QBV2" s="13"/>
      <c r="QBW2" s="13"/>
      <c r="QBX2" s="13"/>
      <c r="QBY2" s="13"/>
      <c r="QBZ2" s="13"/>
      <c r="QCA2" s="13"/>
      <c r="QCB2" s="13"/>
      <c r="QCC2" s="13"/>
      <c r="QCD2" s="13"/>
      <c r="QCE2" s="13"/>
      <c r="QCF2" s="13"/>
      <c r="QCG2" s="13"/>
      <c r="QCH2" s="13"/>
      <c r="QCI2" s="13"/>
      <c r="QCJ2" s="13"/>
      <c r="QCK2" s="13"/>
      <c r="QCL2" s="13"/>
      <c r="QCM2" s="13"/>
      <c r="QCN2" s="13"/>
      <c r="QCO2" s="13"/>
      <c r="QCP2" s="13"/>
      <c r="QCQ2" s="13"/>
      <c r="QCR2" s="13"/>
      <c r="QCS2" s="13"/>
      <c r="QCT2" s="13"/>
      <c r="QCU2" s="13"/>
      <c r="QCV2" s="13"/>
      <c r="QCW2" s="13"/>
      <c r="QCX2" s="13"/>
      <c r="QCY2" s="13"/>
      <c r="QCZ2" s="13"/>
      <c r="QDA2" s="13"/>
      <c r="QDB2" s="13"/>
      <c r="QDC2" s="13"/>
      <c r="QDD2" s="13"/>
      <c r="QDE2" s="13"/>
      <c r="QDF2" s="13"/>
      <c r="QDG2" s="13"/>
      <c r="QDH2" s="13"/>
      <c r="QDI2" s="13"/>
      <c r="QDJ2" s="13"/>
      <c r="QDK2" s="13"/>
      <c r="QDL2" s="13"/>
      <c r="QDM2" s="13"/>
      <c r="QDN2" s="13"/>
      <c r="QDO2" s="13"/>
      <c r="QDP2" s="13"/>
      <c r="QDQ2" s="13"/>
      <c r="QDR2" s="13"/>
      <c r="QDS2" s="13"/>
      <c r="QDT2" s="13"/>
      <c r="QDU2" s="13"/>
      <c r="QDV2" s="13"/>
      <c r="QDW2" s="13"/>
      <c r="QDX2" s="13"/>
      <c r="QDY2" s="13"/>
      <c r="QDZ2" s="13"/>
      <c r="QEA2" s="13"/>
      <c r="QEB2" s="13"/>
      <c r="QEC2" s="13"/>
      <c r="QED2" s="13"/>
      <c r="QEE2" s="13"/>
      <c r="QEF2" s="13"/>
      <c r="QEG2" s="13"/>
      <c r="QEH2" s="13"/>
      <c r="QEI2" s="13"/>
      <c r="QEJ2" s="13"/>
      <c r="QEK2" s="13"/>
      <c r="QEL2" s="13"/>
      <c r="QEM2" s="13"/>
      <c r="QEN2" s="13"/>
      <c r="QEO2" s="13"/>
      <c r="QEP2" s="13"/>
      <c r="QEQ2" s="13"/>
      <c r="QER2" s="13"/>
      <c r="QES2" s="13"/>
      <c r="QET2" s="13"/>
      <c r="QEU2" s="13"/>
      <c r="QEV2" s="13"/>
      <c r="QEW2" s="13"/>
      <c r="QEX2" s="13"/>
      <c r="QEY2" s="13"/>
      <c r="QEZ2" s="13"/>
      <c r="QFA2" s="13"/>
      <c r="QFB2" s="13"/>
      <c r="QFC2" s="13"/>
      <c r="QFD2" s="13"/>
      <c r="QFE2" s="13"/>
      <c r="QFF2" s="13"/>
      <c r="QFG2" s="13"/>
      <c r="QFH2" s="13"/>
      <c r="QFI2" s="13"/>
      <c r="QFJ2" s="13"/>
      <c r="QFK2" s="13"/>
      <c r="QFL2" s="13"/>
      <c r="QFM2" s="13"/>
      <c r="QFN2" s="13"/>
      <c r="QFO2" s="13"/>
      <c r="QFP2" s="13"/>
      <c r="QFQ2" s="13"/>
      <c r="QFR2" s="13"/>
      <c r="QFS2" s="13"/>
      <c r="QFT2" s="13"/>
      <c r="QFU2" s="13"/>
      <c r="QFV2" s="13"/>
      <c r="QFW2" s="13"/>
      <c r="QFX2" s="13"/>
      <c r="QFY2" s="13"/>
      <c r="QFZ2" s="13"/>
      <c r="QGA2" s="13"/>
      <c r="QGB2" s="13"/>
      <c r="QGC2" s="13"/>
      <c r="QGD2" s="13"/>
      <c r="QGE2" s="13"/>
      <c r="QGF2" s="13"/>
      <c r="QGG2" s="13"/>
      <c r="QGH2" s="13"/>
      <c r="QGI2" s="13"/>
      <c r="QGJ2" s="13"/>
      <c r="QGK2" s="13"/>
      <c r="QGL2" s="13"/>
      <c r="QGM2" s="13"/>
      <c r="QGN2" s="13"/>
      <c r="QGO2" s="13"/>
      <c r="QGP2" s="13"/>
      <c r="QGQ2" s="13"/>
      <c r="QGR2" s="13"/>
      <c r="QGS2" s="13"/>
      <c r="QGT2" s="13"/>
      <c r="QGU2" s="13"/>
      <c r="QGV2" s="13"/>
      <c r="QGW2" s="13"/>
      <c r="QGX2" s="13"/>
      <c r="QGY2" s="13"/>
      <c r="QGZ2" s="13"/>
      <c r="QHA2" s="13"/>
      <c r="QHB2" s="13"/>
      <c r="QHC2" s="13"/>
      <c r="QHD2" s="13"/>
      <c r="QHE2" s="13"/>
      <c r="QHF2" s="13"/>
      <c r="QHG2" s="13"/>
      <c r="QHH2" s="13"/>
      <c r="QHI2" s="13"/>
      <c r="QHJ2" s="13"/>
      <c r="QHK2" s="13"/>
      <c r="QHL2" s="13"/>
      <c r="QHM2" s="13"/>
      <c r="QHN2" s="13"/>
      <c r="QHO2" s="13"/>
      <c r="QHP2" s="13"/>
      <c r="QHQ2" s="13"/>
      <c r="QHR2" s="13"/>
      <c r="QHS2" s="13"/>
      <c r="QHT2" s="13"/>
      <c r="QHU2" s="13"/>
      <c r="QHV2" s="13"/>
      <c r="QHW2" s="13"/>
      <c r="QHX2" s="13"/>
      <c r="QHY2" s="13"/>
      <c r="QHZ2" s="13"/>
      <c r="QIA2" s="13"/>
      <c r="QIB2" s="13"/>
      <c r="QIC2" s="13"/>
      <c r="QID2" s="13"/>
      <c r="QIE2" s="13"/>
      <c r="QIF2" s="13"/>
      <c r="QIG2" s="13"/>
      <c r="QIH2" s="13"/>
      <c r="QII2" s="13"/>
      <c r="QIJ2" s="13"/>
      <c r="QIK2" s="13"/>
      <c r="QIL2" s="13"/>
      <c r="QIM2" s="13"/>
      <c r="QIN2" s="13"/>
      <c r="QIO2" s="13"/>
      <c r="QIP2" s="13"/>
      <c r="QIQ2" s="13"/>
      <c r="QIR2" s="13"/>
      <c r="QIS2" s="13"/>
      <c r="QIT2" s="13"/>
      <c r="QIU2" s="13"/>
      <c r="QIV2" s="13"/>
      <c r="QIW2" s="13"/>
      <c r="QIX2" s="13"/>
      <c r="QIY2" s="13"/>
      <c r="QIZ2" s="13"/>
      <c r="QJA2" s="13"/>
      <c r="QJB2" s="13"/>
      <c r="QJC2" s="13"/>
      <c r="QJD2" s="13"/>
      <c r="QJE2" s="13"/>
      <c r="QJF2" s="13"/>
      <c r="QJG2" s="13"/>
      <c r="QJH2" s="13"/>
      <c r="QJI2" s="13"/>
      <c r="QJJ2" s="13"/>
      <c r="QJK2" s="13"/>
      <c r="QJL2" s="13"/>
      <c r="QJM2" s="13"/>
      <c r="QJN2" s="13"/>
      <c r="QJO2" s="13"/>
      <c r="QJP2" s="13"/>
      <c r="QJQ2" s="13"/>
      <c r="QJR2" s="13"/>
      <c r="QJS2" s="13"/>
      <c r="QJT2" s="13"/>
      <c r="QJU2" s="13"/>
      <c r="QJV2" s="13"/>
      <c r="QJW2" s="13"/>
      <c r="QJX2" s="13"/>
      <c r="QJY2" s="13"/>
      <c r="QJZ2" s="13"/>
      <c r="QKA2" s="13"/>
      <c r="QKB2" s="13"/>
      <c r="QKC2" s="13"/>
      <c r="QKD2" s="13"/>
      <c r="QKE2" s="13"/>
      <c r="QKF2" s="13"/>
      <c r="QKG2" s="13"/>
      <c r="QKH2" s="13"/>
      <c r="QKI2" s="13"/>
      <c r="QKJ2" s="13"/>
      <c r="QKK2" s="13"/>
      <c r="QKL2" s="13"/>
      <c r="QKM2" s="13"/>
      <c r="QKN2" s="13"/>
      <c r="QKO2" s="13"/>
      <c r="QKP2" s="13"/>
      <c r="QKQ2" s="13"/>
      <c r="QKR2" s="13"/>
      <c r="QKS2" s="13"/>
      <c r="QKT2" s="13"/>
      <c r="QKU2" s="13"/>
      <c r="QKV2" s="13"/>
      <c r="QKW2" s="13"/>
      <c r="QKX2" s="13"/>
      <c r="QKY2" s="13"/>
      <c r="QKZ2" s="13"/>
      <c r="QLA2" s="13"/>
      <c r="QLB2" s="13"/>
      <c r="QLC2" s="13"/>
      <c r="QLD2" s="13"/>
      <c r="QLE2" s="13"/>
      <c r="QLF2" s="13"/>
      <c r="QLG2" s="13"/>
      <c r="QLH2" s="13"/>
      <c r="QLI2" s="13"/>
      <c r="QLJ2" s="13"/>
      <c r="QLK2" s="13"/>
      <c r="QLL2" s="13"/>
      <c r="QLM2" s="13"/>
      <c r="QLN2" s="13"/>
      <c r="QLO2" s="13"/>
      <c r="QLP2" s="13"/>
      <c r="QLQ2" s="13"/>
      <c r="QLR2" s="13"/>
      <c r="QLS2" s="13"/>
      <c r="QLT2" s="13"/>
      <c r="QLU2" s="13"/>
      <c r="QLV2" s="13"/>
      <c r="QLW2" s="13"/>
      <c r="QLX2" s="13"/>
      <c r="QLY2" s="13"/>
      <c r="QLZ2" s="13"/>
      <c r="QMA2" s="13"/>
      <c r="QMB2" s="13"/>
      <c r="QMC2" s="13"/>
      <c r="QMD2" s="13"/>
      <c r="QME2" s="13"/>
      <c r="QMF2" s="13"/>
      <c r="QMG2" s="13"/>
      <c r="QMH2" s="13"/>
      <c r="QMI2" s="13"/>
      <c r="QMJ2" s="13"/>
      <c r="QMK2" s="13"/>
      <c r="QML2" s="13"/>
      <c r="QMM2" s="13"/>
      <c r="QMN2" s="13"/>
      <c r="QMO2" s="13"/>
      <c r="QMP2" s="13"/>
      <c r="QMQ2" s="13"/>
      <c r="QMR2" s="13"/>
      <c r="QMS2" s="13"/>
      <c r="QMT2" s="13"/>
      <c r="QMU2" s="13"/>
      <c r="QMV2" s="13"/>
      <c r="QMW2" s="13"/>
      <c r="QMX2" s="13"/>
      <c r="QMY2" s="13"/>
      <c r="QMZ2" s="13"/>
      <c r="QNA2" s="13"/>
      <c r="QNB2" s="13"/>
      <c r="QNC2" s="13"/>
      <c r="QND2" s="13"/>
      <c r="QNE2" s="13"/>
      <c r="QNF2" s="13"/>
      <c r="QNG2" s="13"/>
      <c r="QNH2" s="13"/>
      <c r="QNI2" s="13"/>
      <c r="QNJ2" s="13"/>
      <c r="QNK2" s="13"/>
      <c r="QNL2" s="13"/>
      <c r="QNM2" s="13"/>
      <c r="QNN2" s="13"/>
      <c r="QNO2" s="13"/>
      <c r="QNP2" s="13"/>
      <c r="QNQ2" s="13"/>
      <c r="QNR2" s="13"/>
      <c r="QNS2" s="13"/>
      <c r="QNT2" s="13"/>
      <c r="QNU2" s="13"/>
      <c r="QNV2" s="13"/>
      <c r="QNW2" s="13"/>
      <c r="QNX2" s="13"/>
      <c r="QNY2" s="13"/>
      <c r="QNZ2" s="13"/>
      <c r="QOA2" s="13"/>
      <c r="QOB2" s="13"/>
      <c r="QOC2" s="13"/>
      <c r="QOD2" s="13"/>
      <c r="QOE2" s="13"/>
      <c r="QOF2" s="13"/>
      <c r="QOG2" s="13"/>
      <c r="QOH2" s="13"/>
      <c r="QOI2" s="13"/>
      <c r="QOJ2" s="13"/>
      <c r="QOK2" s="13"/>
      <c r="QOL2" s="13"/>
      <c r="QOM2" s="13"/>
      <c r="QON2" s="13"/>
      <c r="QOO2" s="13"/>
      <c r="QOP2" s="13"/>
      <c r="QOQ2" s="13"/>
      <c r="QOR2" s="13"/>
      <c r="QOS2" s="13"/>
      <c r="QOT2" s="13"/>
      <c r="QOU2" s="13"/>
      <c r="QOV2" s="13"/>
      <c r="QOW2" s="13"/>
      <c r="QOX2" s="13"/>
      <c r="QOY2" s="13"/>
      <c r="QOZ2" s="13"/>
      <c r="QPA2" s="13"/>
      <c r="QPB2" s="13"/>
      <c r="QPC2" s="13"/>
      <c r="QPD2" s="13"/>
      <c r="QPE2" s="13"/>
      <c r="QPF2" s="13"/>
      <c r="QPG2" s="13"/>
      <c r="QPH2" s="13"/>
      <c r="QPI2" s="13"/>
      <c r="QPJ2" s="13"/>
      <c r="QPK2" s="13"/>
      <c r="QPL2" s="13"/>
      <c r="QPM2" s="13"/>
      <c r="QPN2" s="13"/>
      <c r="QPO2" s="13"/>
      <c r="QPP2" s="13"/>
      <c r="QPQ2" s="13"/>
      <c r="QPR2" s="13"/>
      <c r="QPS2" s="13"/>
      <c r="QPT2" s="13"/>
      <c r="QPU2" s="13"/>
      <c r="QPV2" s="13"/>
      <c r="QPW2" s="13"/>
      <c r="QPX2" s="13"/>
      <c r="QPY2" s="13"/>
      <c r="QPZ2" s="13"/>
      <c r="QQA2" s="13"/>
      <c r="QQB2" s="13"/>
      <c r="QQC2" s="13"/>
      <c r="QQD2" s="13"/>
      <c r="QQE2" s="13"/>
      <c r="QQF2" s="13"/>
      <c r="QQG2" s="13"/>
      <c r="QQH2" s="13"/>
      <c r="QQI2" s="13"/>
      <c r="QQJ2" s="13"/>
      <c r="QQK2" s="13"/>
      <c r="QQL2" s="13"/>
      <c r="QQM2" s="13"/>
      <c r="QQN2" s="13"/>
      <c r="QQO2" s="13"/>
      <c r="QQP2" s="13"/>
      <c r="QQQ2" s="13"/>
      <c r="QQR2" s="13"/>
      <c r="QQS2" s="13"/>
      <c r="QQT2" s="13"/>
      <c r="QQU2" s="13"/>
      <c r="QQV2" s="13"/>
      <c r="QQW2" s="13"/>
      <c r="QQX2" s="13"/>
      <c r="QQY2" s="13"/>
      <c r="QQZ2" s="13"/>
      <c r="QRA2" s="13"/>
      <c r="QRB2" s="13"/>
      <c r="QRC2" s="13"/>
      <c r="QRD2" s="13"/>
      <c r="QRE2" s="13"/>
      <c r="QRF2" s="13"/>
      <c r="QRG2" s="13"/>
      <c r="QRH2" s="13"/>
      <c r="QRI2" s="13"/>
      <c r="QRJ2" s="13"/>
      <c r="QRK2" s="13"/>
      <c r="QRL2" s="13"/>
      <c r="QRM2" s="13"/>
      <c r="QRN2" s="13"/>
      <c r="QRO2" s="13"/>
      <c r="QRP2" s="13"/>
      <c r="QRQ2" s="13"/>
      <c r="QRR2" s="13"/>
      <c r="QRS2" s="13"/>
      <c r="QRT2" s="13"/>
      <c r="QRU2" s="13"/>
      <c r="QRV2" s="13"/>
      <c r="QRW2" s="13"/>
      <c r="QRX2" s="13"/>
      <c r="QRY2" s="13"/>
      <c r="QRZ2" s="13"/>
      <c r="QSA2" s="13"/>
      <c r="QSB2" s="13"/>
      <c r="QSC2" s="13"/>
      <c r="QSD2" s="13"/>
      <c r="QSE2" s="13"/>
      <c r="QSF2" s="13"/>
      <c r="QSG2" s="13"/>
      <c r="QSH2" s="13"/>
      <c r="QSI2" s="13"/>
      <c r="QSJ2" s="13"/>
      <c r="QSK2" s="13"/>
      <c r="QSL2" s="13"/>
      <c r="QSM2" s="13"/>
      <c r="QSN2" s="13"/>
      <c r="QSO2" s="13"/>
      <c r="QSP2" s="13"/>
      <c r="QSQ2" s="13"/>
      <c r="QSR2" s="13"/>
      <c r="QSS2" s="13"/>
      <c r="QST2" s="13"/>
      <c r="QSU2" s="13"/>
      <c r="QSV2" s="13"/>
      <c r="QSW2" s="13"/>
      <c r="QSX2" s="13"/>
      <c r="QSY2" s="13"/>
      <c r="QSZ2" s="13"/>
      <c r="QTA2" s="13"/>
      <c r="QTB2" s="13"/>
      <c r="QTC2" s="13"/>
      <c r="QTD2" s="13"/>
      <c r="QTE2" s="13"/>
      <c r="QTF2" s="13"/>
      <c r="QTG2" s="13"/>
      <c r="QTH2" s="13"/>
      <c r="QTI2" s="13"/>
      <c r="QTJ2" s="13"/>
      <c r="QTK2" s="13"/>
      <c r="QTL2" s="13"/>
      <c r="QTM2" s="13"/>
      <c r="QTN2" s="13"/>
      <c r="QTO2" s="13"/>
      <c r="QTP2" s="13"/>
      <c r="QTQ2" s="13"/>
      <c r="QTR2" s="13"/>
      <c r="QTS2" s="13"/>
      <c r="QTT2" s="13"/>
      <c r="QTU2" s="13"/>
      <c r="QTV2" s="13"/>
      <c r="QTW2" s="13"/>
      <c r="QTX2" s="13"/>
      <c r="QTY2" s="13"/>
      <c r="QTZ2" s="13"/>
      <c r="QUA2" s="13"/>
      <c r="QUB2" s="13"/>
      <c r="QUC2" s="13"/>
      <c r="QUD2" s="13"/>
      <c r="QUE2" s="13"/>
      <c r="QUF2" s="13"/>
      <c r="QUG2" s="13"/>
      <c r="QUH2" s="13"/>
      <c r="QUI2" s="13"/>
      <c r="QUJ2" s="13"/>
      <c r="QUK2" s="13"/>
      <c r="QUL2" s="13"/>
      <c r="QUM2" s="13"/>
      <c r="QUN2" s="13"/>
      <c r="QUO2" s="13"/>
      <c r="QUP2" s="13"/>
      <c r="QUQ2" s="13"/>
      <c r="QUR2" s="13"/>
      <c r="QUS2" s="13"/>
      <c r="QUT2" s="13"/>
      <c r="QUU2" s="13"/>
      <c r="QUV2" s="13"/>
      <c r="QUW2" s="13"/>
      <c r="QUX2" s="13"/>
      <c r="QUY2" s="13"/>
      <c r="QUZ2" s="13"/>
      <c r="QVA2" s="13"/>
      <c r="QVB2" s="13"/>
      <c r="QVC2" s="13"/>
      <c r="QVD2" s="13"/>
      <c r="QVE2" s="13"/>
      <c r="QVF2" s="13"/>
      <c r="QVG2" s="13"/>
      <c r="QVH2" s="13"/>
      <c r="QVI2" s="13"/>
      <c r="QVJ2" s="13"/>
      <c r="QVK2" s="13"/>
      <c r="QVL2" s="13"/>
      <c r="QVM2" s="13"/>
      <c r="QVN2" s="13"/>
      <c r="QVO2" s="13"/>
      <c r="QVP2" s="13"/>
      <c r="QVQ2" s="13"/>
      <c r="QVR2" s="13"/>
      <c r="QVS2" s="13"/>
      <c r="QVT2" s="13"/>
      <c r="QVU2" s="13"/>
      <c r="QVV2" s="13"/>
      <c r="QVW2" s="13"/>
      <c r="QVX2" s="13"/>
      <c r="QVY2" s="13"/>
      <c r="QVZ2" s="13"/>
      <c r="QWA2" s="13"/>
      <c r="QWB2" s="13"/>
      <c r="QWC2" s="13"/>
      <c r="QWD2" s="13"/>
      <c r="QWE2" s="13"/>
      <c r="QWF2" s="13"/>
      <c r="QWG2" s="13"/>
      <c r="QWH2" s="13"/>
      <c r="QWI2" s="13"/>
      <c r="QWJ2" s="13"/>
      <c r="QWK2" s="13"/>
      <c r="QWL2" s="13"/>
      <c r="QWM2" s="13"/>
      <c r="QWN2" s="13"/>
      <c r="QWO2" s="13"/>
      <c r="QWP2" s="13"/>
      <c r="QWQ2" s="13"/>
      <c r="QWR2" s="13"/>
      <c r="QWS2" s="13"/>
      <c r="QWT2" s="13"/>
      <c r="QWU2" s="13"/>
      <c r="QWV2" s="13"/>
      <c r="QWW2" s="13"/>
      <c r="QWX2" s="13"/>
      <c r="QWY2" s="13"/>
      <c r="QWZ2" s="13"/>
      <c r="QXA2" s="13"/>
      <c r="QXB2" s="13"/>
      <c r="QXC2" s="13"/>
      <c r="QXD2" s="13"/>
      <c r="QXE2" s="13"/>
      <c r="QXF2" s="13"/>
      <c r="QXG2" s="13"/>
      <c r="QXH2" s="13"/>
      <c r="QXI2" s="13"/>
      <c r="QXJ2" s="13"/>
      <c r="QXK2" s="13"/>
      <c r="QXL2" s="13"/>
      <c r="QXM2" s="13"/>
      <c r="QXN2" s="13"/>
      <c r="QXO2" s="13"/>
      <c r="QXP2" s="13"/>
      <c r="QXQ2" s="13"/>
      <c r="QXR2" s="13"/>
      <c r="QXS2" s="13"/>
      <c r="QXT2" s="13"/>
      <c r="QXU2" s="13"/>
      <c r="QXV2" s="13"/>
      <c r="QXW2" s="13"/>
      <c r="QXX2" s="13"/>
      <c r="QXY2" s="13"/>
      <c r="QXZ2" s="13"/>
      <c r="QYA2" s="13"/>
      <c r="QYB2" s="13"/>
      <c r="QYC2" s="13"/>
      <c r="QYD2" s="13"/>
      <c r="QYE2" s="13"/>
      <c r="QYF2" s="13"/>
      <c r="QYG2" s="13"/>
      <c r="QYH2" s="13"/>
      <c r="QYI2" s="13"/>
      <c r="QYJ2" s="13"/>
      <c r="QYK2" s="13"/>
      <c r="QYL2" s="13"/>
      <c r="QYM2" s="13"/>
      <c r="QYN2" s="13"/>
      <c r="QYO2" s="13"/>
      <c r="QYP2" s="13"/>
      <c r="QYQ2" s="13"/>
      <c r="QYR2" s="13"/>
      <c r="QYS2" s="13"/>
      <c r="QYT2" s="13"/>
      <c r="QYU2" s="13"/>
      <c r="QYV2" s="13"/>
      <c r="QYW2" s="13"/>
      <c r="QYX2" s="13"/>
      <c r="QYY2" s="13"/>
      <c r="QYZ2" s="13"/>
      <c r="QZA2" s="13"/>
      <c r="QZB2" s="13"/>
      <c r="QZC2" s="13"/>
      <c r="QZD2" s="13"/>
      <c r="QZE2" s="13"/>
      <c r="QZF2" s="13"/>
      <c r="QZG2" s="13"/>
      <c r="QZH2" s="13"/>
      <c r="QZI2" s="13"/>
      <c r="QZJ2" s="13"/>
      <c r="QZK2" s="13"/>
      <c r="QZL2" s="13"/>
      <c r="QZM2" s="13"/>
      <c r="QZN2" s="13"/>
      <c r="QZO2" s="13"/>
      <c r="QZP2" s="13"/>
      <c r="QZQ2" s="13"/>
      <c r="QZR2" s="13"/>
      <c r="QZS2" s="13"/>
      <c r="QZT2" s="13"/>
      <c r="QZU2" s="13"/>
      <c r="QZV2" s="13"/>
      <c r="QZW2" s="13"/>
      <c r="QZX2" s="13"/>
      <c r="QZY2" s="13"/>
      <c r="QZZ2" s="13"/>
      <c r="RAA2" s="13"/>
      <c r="RAB2" s="13"/>
      <c r="RAC2" s="13"/>
      <c r="RAD2" s="13"/>
      <c r="RAE2" s="13"/>
      <c r="RAF2" s="13"/>
      <c r="RAG2" s="13"/>
      <c r="RAH2" s="13"/>
      <c r="RAI2" s="13"/>
      <c r="RAJ2" s="13"/>
      <c r="RAK2" s="13"/>
      <c r="RAL2" s="13"/>
      <c r="RAM2" s="13"/>
      <c r="RAN2" s="13"/>
      <c r="RAO2" s="13"/>
      <c r="RAP2" s="13"/>
      <c r="RAQ2" s="13"/>
      <c r="RAR2" s="13"/>
      <c r="RAS2" s="13"/>
      <c r="RAT2" s="13"/>
      <c r="RAU2" s="13"/>
      <c r="RAV2" s="13"/>
      <c r="RAW2" s="13"/>
      <c r="RAX2" s="13"/>
      <c r="RAY2" s="13"/>
      <c r="RAZ2" s="13"/>
      <c r="RBA2" s="13"/>
      <c r="RBB2" s="13"/>
      <c r="RBC2" s="13"/>
      <c r="RBD2" s="13"/>
      <c r="RBE2" s="13"/>
      <c r="RBF2" s="13"/>
      <c r="RBG2" s="13"/>
      <c r="RBH2" s="13"/>
      <c r="RBI2" s="13"/>
      <c r="RBJ2" s="13"/>
      <c r="RBK2" s="13"/>
      <c r="RBL2" s="13"/>
      <c r="RBM2" s="13"/>
      <c r="RBN2" s="13"/>
      <c r="RBO2" s="13"/>
      <c r="RBP2" s="13"/>
      <c r="RBQ2" s="13"/>
      <c r="RBR2" s="13"/>
      <c r="RBS2" s="13"/>
      <c r="RBT2" s="13"/>
      <c r="RBU2" s="13"/>
      <c r="RBV2" s="13"/>
      <c r="RBW2" s="13"/>
      <c r="RBX2" s="13"/>
      <c r="RBY2" s="13"/>
      <c r="RBZ2" s="13"/>
      <c r="RCA2" s="13"/>
      <c r="RCB2" s="13"/>
      <c r="RCC2" s="13"/>
      <c r="RCD2" s="13"/>
      <c r="RCE2" s="13"/>
      <c r="RCF2" s="13"/>
      <c r="RCG2" s="13"/>
      <c r="RCH2" s="13"/>
      <c r="RCI2" s="13"/>
      <c r="RCJ2" s="13"/>
      <c r="RCK2" s="13"/>
      <c r="RCL2" s="13"/>
      <c r="RCM2" s="13"/>
      <c r="RCN2" s="13"/>
      <c r="RCO2" s="13"/>
      <c r="RCP2" s="13"/>
      <c r="RCQ2" s="13"/>
      <c r="RCR2" s="13"/>
      <c r="RCS2" s="13"/>
      <c r="RCT2" s="13"/>
      <c r="RCU2" s="13"/>
      <c r="RCV2" s="13"/>
      <c r="RCW2" s="13"/>
      <c r="RCX2" s="13"/>
      <c r="RCY2" s="13"/>
      <c r="RCZ2" s="13"/>
      <c r="RDA2" s="13"/>
      <c r="RDB2" s="13"/>
      <c r="RDC2" s="13"/>
      <c r="RDD2" s="13"/>
      <c r="RDE2" s="13"/>
      <c r="RDF2" s="13"/>
      <c r="RDG2" s="13"/>
      <c r="RDH2" s="13"/>
      <c r="RDI2" s="13"/>
      <c r="RDJ2" s="13"/>
      <c r="RDK2" s="13"/>
      <c r="RDL2" s="13"/>
      <c r="RDM2" s="13"/>
      <c r="RDN2" s="13"/>
      <c r="RDO2" s="13"/>
      <c r="RDP2" s="13"/>
      <c r="RDQ2" s="13"/>
      <c r="RDR2" s="13"/>
      <c r="RDS2" s="13"/>
      <c r="RDT2" s="13"/>
      <c r="RDU2" s="13"/>
      <c r="RDV2" s="13"/>
      <c r="RDW2" s="13"/>
      <c r="RDX2" s="13"/>
      <c r="RDY2" s="13"/>
      <c r="RDZ2" s="13"/>
      <c r="REA2" s="13"/>
      <c r="REB2" s="13"/>
      <c r="REC2" s="13"/>
      <c r="RED2" s="13"/>
      <c r="REE2" s="13"/>
      <c r="REF2" s="13"/>
      <c r="REG2" s="13"/>
      <c r="REH2" s="13"/>
      <c r="REI2" s="13"/>
      <c r="REJ2" s="13"/>
      <c r="REK2" s="13"/>
      <c r="REL2" s="13"/>
      <c r="REM2" s="13"/>
      <c r="REN2" s="13"/>
      <c r="REO2" s="13"/>
      <c r="REP2" s="13"/>
      <c r="REQ2" s="13"/>
      <c r="RER2" s="13"/>
      <c r="RES2" s="13"/>
      <c r="RET2" s="13"/>
      <c r="REU2" s="13"/>
      <c r="REV2" s="13"/>
      <c r="REW2" s="13"/>
      <c r="REX2" s="13"/>
      <c r="REY2" s="13"/>
      <c r="REZ2" s="13"/>
      <c r="RFA2" s="13"/>
      <c r="RFB2" s="13"/>
      <c r="RFC2" s="13"/>
      <c r="RFD2" s="13"/>
      <c r="RFE2" s="13"/>
      <c r="RFF2" s="13"/>
      <c r="RFG2" s="13"/>
      <c r="RFH2" s="13"/>
      <c r="RFI2" s="13"/>
      <c r="RFJ2" s="13"/>
      <c r="RFK2" s="13"/>
      <c r="RFL2" s="13"/>
      <c r="RFM2" s="13"/>
      <c r="RFN2" s="13"/>
      <c r="RFO2" s="13"/>
      <c r="RFP2" s="13"/>
      <c r="RFQ2" s="13"/>
      <c r="RFR2" s="13"/>
      <c r="RFS2" s="13"/>
      <c r="RFT2" s="13"/>
      <c r="RFU2" s="13"/>
      <c r="RFV2" s="13"/>
      <c r="RFW2" s="13"/>
      <c r="RFX2" s="13"/>
      <c r="RFY2" s="13"/>
      <c r="RFZ2" s="13"/>
      <c r="RGA2" s="13"/>
      <c r="RGB2" s="13"/>
      <c r="RGC2" s="13"/>
      <c r="RGD2" s="13"/>
      <c r="RGE2" s="13"/>
      <c r="RGF2" s="13"/>
      <c r="RGG2" s="13"/>
      <c r="RGH2" s="13"/>
      <c r="RGI2" s="13"/>
      <c r="RGJ2" s="13"/>
      <c r="RGK2" s="13"/>
      <c r="RGL2" s="13"/>
      <c r="RGM2" s="13"/>
      <c r="RGN2" s="13"/>
      <c r="RGO2" s="13"/>
      <c r="RGP2" s="13"/>
      <c r="RGQ2" s="13"/>
      <c r="RGR2" s="13"/>
      <c r="RGS2" s="13"/>
      <c r="RGT2" s="13"/>
      <c r="RGU2" s="13"/>
      <c r="RGV2" s="13"/>
      <c r="RGW2" s="13"/>
      <c r="RGX2" s="13"/>
      <c r="RGY2" s="13"/>
      <c r="RGZ2" s="13"/>
      <c r="RHA2" s="13"/>
      <c r="RHB2" s="13"/>
      <c r="RHC2" s="13"/>
      <c r="RHD2" s="13"/>
      <c r="RHE2" s="13"/>
      <c r="RHF2" s="13"/>
      <c r="RHG2" s="13"/>
      <c r="RHH2" s="13"/>
      <c r="RHI2" s="13"/>
      <c r="RHJ2" s="13"/>
      <c r="RHK2" s="13"/>
      <c r="RHL2" s="13"/>
      <c r="RHM2" s="13"/>
      <c r="RHN2" s="13"/>
      <c r="RHO2" s="13"/>
      <c r="RHP2" s="13"/>
      <c r="RHQ2" s="13"/>
      <c r="RHR2" s="13"/>
      <c r="RHS2" s="13"/>
      <c r="RHT2" s="13"/>
      <c r="RHU2" s="13"/>
      <c r="RHV2" s="13"/>
      <c r="RHW2" s="13"/>
      <c r="RHX2" s="13"/>
      <c r="RHY2" s="13"/>
      <c r="RHZ2" s="13"/>
      <c r="RIA2" s="13"/>
      <c r="RIB2" s="13"/>
      <c r="RIC2" s="13"/>
      <c r="RID2" s="13"/>
      <c r="RIE2" s="13"/>
      <c r="RIF2" s="13"/>
      <c r="RIG2" s="13"/>
      <c r="RIH2" s="13"/>
      <c r="RII2" s="13"/>
      <c r="RIJ2" s="13"/>
      <c r="RIK2" s="13"/>
      <c r="RIL2" s="13"/>
      <c r="RIM2" s="13"/>
      <c r="RIN2" s="13"/>
      <c r="RIO2" s="13"/>
      <c r="RIP2" s="13"/>
      <c r="RIQ2" s="13"/>
      <c r="RIR2" s="13"/>
      <c r="RIS2" s="13"/>
      <c r="RIT2" s="13"/>
      <c r="RIU2" s="13"/>
      <c r="RIV2" s="13"/>
      <c r="RIW2" s="13"/>
      <c r="RIX2" s="13"/>
      <c r="RIY2" s="13"/>
      <c r="RIZ2" s="13"/>
      <c r="RJA2" s="13"/>
      <c r="RJB2" s="13"/>
      <c r="RJC2" s="13"/>
      <c r="RJD2" s="13"/>
      <c r="RJE2" s="13"/>
      <c r="RJF2" s="13"/>
      <c r="RJG2" s="13"/>
      <c r="RJH2" s="13"/>
      <c r="RJI2" s="13"/>
      <c r="RJJ2" s="13"/>
      <c r="RJK2" s="13"/>
      <c r="RJL2" s="13"/>
      <c r="RJM2" s="13"/>
      <c r="RJN2" s="13"/>
      <c r="RJO2" s="13"/>
      <c r="RJP2" s="13"/>
      <c r="RJQ2" s="13"/>
      <c r="RJR2" s="13"/>
      <c r="RJS2" s="13"/>
      <c r="RJT2" s="13"/>
      <c r="RJU2" s="13"/>
      <c r="RJV2" s="13"/>
      <c r="RJW2" s="13"/>
      <c r="RJX2" s="13"/>
      <c r="RJY2" s="13"/>
      <c r="RJZ2" s="13"/>
      <c r="RKA2" s="13"/>
      <c r="RKB2" s="13"/>
      <c r="RKC2" s="13"/>
      <c r="RKD2" s="13"/>
      <c r="RKE2" s="13"/>
      <c r="RKF2" s="13"/>
      <c r="RKG2" s="13"/>
      <c r="RKH2" s="13"/>
      <c r="RKI2" s="13"/>
      <c r="RKJ2" s="13"/>
      <c r="RKK2" s="13"/>
      <c r="RKL2" s="13"/>
      <c r="RKM2" s="13"/>
      <c r="RKN2" s="13"/>
      <c r="RKO2" s="13"/>
      <c r="RKP2" s="13"/>
      <c r="RKQ2" s="13"/>
      <c r="RKR2" s="13"/>
      <c r="RKS2" s="13"/>
      <c r="RKT2" s="13"/>
      <c r="RKU2" s="13"/>
      <c r="RKV2" s="13"/>
      <c r="RKW2" s="13"/>
      <c r="RKX2" s="13"/>
      <c r="RKY2" s="13"/>
      <c r="RKZ2" s="13"/>
      <c r="RLA2" s="13"/>
      <c r="RLB2" s="13"/>
      <c r="RLC2" s="13"/>
      <c r="RLD2" s="13"/>
      <c r="RLE2" s="13"/>
      <c r="RLF2" s="13"/>
      <c r="RLG2" s="13"/>
      <c r="RLH2" s="13"/>
      <c r="RLI2" s="13"/>
      <c r="RLJ2" s="13"/>
      <c r="RLK2" s="13"/>
      <c r="RLL2" s="13"/>
      <c r="RLM2" s="13"/>
      <c r="RLN2" s="13"/>
      <c r="RLO2" s="13"/>
      <c r="RLP2" s="13"/>
      <c r="RLQ2" s="13"/>
      <c r="RLR2" s="13"/>
      <c r="RLS2" s="13"/>
      <c r="RLT2" s="13"/>
      <c r="RLU2" s="13"/>
      <c r="RLV2" s="13"/>
      <c r="RLW2" s="13"/>
      <c r="RLX2" s="13"/>
      <c r="RLY2" s="13"/>
      <c r="RLZ2" s="13"/>
      <c r="RMA2" s="13"/>
      <c r="RMB2" s="13"/>
      <c r="RMC2" s="13"/>
      <c r="RMD2" s="13"/>
      <c r="RME2" s="13"/>
      <c r="RMF2" s="13"/>
      <c r="RMG2" s="13"/>
      <c r="RMH2" s="13"/>
      <c r="RMI2" s="13"/>
      <c r="RMJ2" s="13"/>
      <c r="RMK2" s="13"/>
      <c r="RML2" s="13"/>
      <c r="RMM2" s="13"/>
      <c r="RMN2" s="13"/>
      <c r="RMO2" s="13"/>
      <c r="RMP2" s="13"/>
      <c r="RMQ2" s="13"/>
      <c r="RMR2" s="13"/>
      <c r="RMS2" s="13"/>
      <c r="RMT2" s="13"/>
      <c r="RMU2" s="13"/>
      <c r="RMV2" s="13"/>
      <c r="RMW2" s="13"/>
      <c r="RMX2" s="13"/>
      <c r="RMY2" s="13"/>
      <c r="RMZ2" s="13"/>
      <c r="RNA2" s="13"/>
      <c r="RNB2" s="13"/>
      <c r="RNC2" s="13"/>
      <c r="RND2" s="13"/>
      <c r="RNE2" s="13"/>
      <c r="RNF2" s="13"/>
      <c r="RNG2" s="13"/>
      <c r="RNH2" s="13"/>
      <c r="RNI2" s="13"/>
      <c r="RNJ2" s="13"/>
      <c r="RNK2" s="13"/>
      <c r="RNL2" s="13"/>
      <c r="RNM2" s="13"/>
      <c r="RNN2" s="13"/>
      <c r="RNO2" s="13"/>
      <c r="RNP2" s="13"/>
      <c r="RNQ2" s="13"/>
      <c r="RNR2" s="13"/>
      <c r="RNS2" s="13"/>
      <c r="RNT2" s="13"/>
      <c r="RNU2" s="13"/>
      <c r="RNV2" s="13"/>
      <c r="RNW2" s="13"/>
      <c r="RNX2" s="13"/>
      <c r="RNY2" s="13"/>
      <c r="RNZ2" s="13"/>
      <c r="ROA2" s="13"/>
      <c r="ROB2" s="13"/>
      <c r="ROC2" s="13"/>
      <c r="ROD2" s="13"/>
      <c r="ROE2" s="13"/>
      <c r="ROF2" s="13"/>
      <c r="ROG2" s="13"/>
      <c r="ROH2" s="13"/>
      <c r="ROI2" s="13"/>
      <c r="ROJ2" s="13"/>
      <c r="ROK2" s="13"/>
      <c r="ROL2" s="13"/>
      <c r="ROM2" s="13"/>
      <c r="RON2" s="13"/>
      <c r="ROO2" s="13"/>
      <c r="ROP2" s="13"/>
      <c r="ROQ2" s="13"/>
      <c r="ROR2" s="13"/>
      <c r="ROS2" s="13"/>
      <c r="ROT2" s="13"/>
      <c r="ROU2" s="13"/>
      <c r="ROV2" s="13"/>
      <c r="ROW2" s="13"/>
      <c r="ROX2" s="13"/>
      <c r="ROY2" s="13"/>
      <c r="ROZ2" s="13"/>
      <c r="RPA2" s="13"/>
      <c r="RPB2" s="13"/>
      <c r="RPC2" s="13"/>
      <c r="RPD2" s="13"/>
      <c r="RPE2" s="13"/>
      <c r="RPF2" s="13"/>
      <c r="RPG2" s="13"/>
      <c r="RPH2" s="13"/>
      <c r="RPI2" s="13"/>
      <c r="RPJ2" s="13"/>
      <c r="RPK2" s="13"/>
      <c r="RPL2" s="13"/>
      <c r="RPM2" s="13"/>
      <c r="RPN2" s="13"/>
      <c r="RPO2" s="13"/>
      <c r="RPP2" s="13"/>
      <c r="RPQ2" s="13"/>
      <c r="RPR2" s="13"/>
      <c r="RPS2" s="13"/>
      <c r="RPT2" s="13"/>
      <c r="RPU2" s="13"/>
      <c r="RPV2" s="13"/>
      <c r="RPW2" s="13"/>
      <c r="RPX2" s="13"/>
      <c r="RPY2" s="13"/>
      <c r="RPZ2" s="13"/>
      <c r="RQA2" s="13"/>
      <c r="RQB2" s="13"/>
      <c r="RQC2" s="13"/>
      <c r="RQD2" s="13"/>
      <c r="RQE2" s="13"/>
      <c r="RQF2" s="13"/>
      <c r="RQG2" s="13"/>
      <c r="RQH2" s="13"/>
      <c r="RQI2" s="13"/>
      <c r="RQJ2" s="13"/>
      <c r="RQK2" s="13"/>
      <c r="RQL2" s="13"/>
      <c r="RQM2" s="13"/>
      <c r="RQN2" s="13"/>
      <c r="RQO2" s="13"/>
      <c r="RQP2" s="13"/>
      <c r="RQQ2" s="13"/>
      <c r="RQR2" s="13"/>
      <c r="RQS2" s="13"/>
      <c r="RQT2" s="13"/>
      <c r="RQU2" s="13"/>
      <c r="RQV2" s="13"/>
      <c r="RQW2" s="13"/>
      <c r="RQX2" s="13"/>
      <c r="RQY2" s="13"/>
      <c r="RQZ2" s="13"/>
      <c r="RRA2" s="13"/>
      <c r="RRB2" s="13"/>
      <c r="RRC2" s="13"/>
      <c r="RRD2" s="13"/>
      <c r="RRE2" s="13"/>
      <c r="RRF2" s="13"/>
      <c r="RRG2" s="13"/>
      <c r="RRH2" s="13"/>
      <c r="RRI2" s="13"/>
      <c r="RRJ2" s="13"/>
      <c r="RRK2" s="13"/>
      <c r="RRL2" s="13"/>
      <c r="RRM2" s="13"/>
      <c r="RRN2" s="13"/>
      <c r="RRO2" s="13"/>
      <c r="RRP2" s="13"/>
      <c r="RRQ2" s="13"/>
      <c r="RRR2" s="13"/>
      <c r="RRS2" s="13"/>
      <c r="RRT2" s="13"/>
      <c r="RRU2" s="13"/>
      <c r="RRV2" s="13"/>
      <c r="RRW2" s="13"/>
      <c r="RRX2" s="13"/>
      <c r="RRY2" s="13"/>
      <c r="RRZ2" s="13"/>
      <c r="RSA2" s="13"/>
      <c r="RSB2" s="13"/>
      <c r="RSC2" s="13"/>
      <c r="RSD2" s="13"/>
      <c r="RSE2" s="13"/>
      <c r="RSF2" s="13"/>
      <c r="RSG2" s="13"/>
      <c r="RSH2" s="13"/>
      <c r="RSI2" s="13"/>
      <c r="RSJ2" s="13"/>
      <c r="RSK2" s="13"/>
      <c r="RSL2" s="13"/>
      <c r="RSM2" s="13"/>
      <c r="RSN2" s="13"/>
      <c r="RSO2" s="13"/>
      <c r="RSP2" s="13"/>
      <c r="RSQ2" s="13"/>
      <c r="RSR2" s="13"/>
      <c r="RSS2" s="13"/>
      <c r="RST2" s="13"/>
      <c r="RSU2" s="13"/>
      <c r="RSV2" s="13"/>
      <c r="RSW2" s="13"/>
      <c r="RSX2" s="13"/>
      <c r="RSY2" s="13"/>
      <c r="RSZ2" s="13"/>
      <c r="RTA2" s="13"/>
      <c r="RTB2" s="13"/>
      <c r="RTC2" s="13"/>
      <c r="RTD2" s="13"/>
      <c r="RTE2" s="13"/>
      <c r="RTF2" s="13"/>
      <c r="RTG2" s="13"/>
      <c r="RTH2" s="13"/>
      <c r="RTI2" s="13"/>
      <c r="RTJ2" s="13"/>
      <c r="RTK2" s="13"/>
      <c r="RTL2" s="13"/>
      <c r="RTM2" s="13"/>
      <c r="RTN2" s="13"/>
      <c r="RTO2" s="13"/>
      <c r="RTP2" s="13"/>
      <c r="RTQ2" s="13"/>
      <c r="RTR2" s="13"/>
      <c r="RTS2" s="13"/>
      <c r="RTT2" s="13"/>
      <c r="RTU2" s="13"/>
      <c r="RTV2" s="13"/>
      <c r="RTW2" s="13"/>
      <c r="RTX2" s="13"/>
      <c r="RTY2" s="13"/>
      <c r="RTZ2" s="13"/>
      <c r="RUA2" s="13"/>
      <c r="RUB2" s="13"/>
      <c r="RUC2" s="13"/>
      <c r="RUD2" s="13"/>
      <c r="RUE2" s="13"/>
      <c r="RUF2" s="13"/>
      <c r="RUG2" s="13"/>
      <c r="RUH2" s="13"/>
      <c r="RUI2" s="13"/>
      <c r="RUJ2" s="13"/>
      <c r="RUK2" s="13"/>
      <c r="RUL2" s="13"/>
      <c r="RUM2" s="13"/>
      <c r="RUN2" s="13"/>
      <c r="RUO2" s="13"/>
      <c r="RUP2" s="13"/>
      <c r="RUQ2" s="13"/>
      <c r="RUR2" s="13"/>
      <c r="RUS2" s="13"/>
      <c r="RUT2" s="13"/>
      <c r="RUU2" s="13"/>
      <c r="RUV2" s="13"/>
      <c r="RUW2" s="13"/>
      <c r="RUX2" s="13"/>
      <c r="RUY2" s="13"/>
      <c r="RUZ2" s="13"/>
      <c r="RVA2" s="13"/>
      <c r="RVB2" s="13"/>
      <c r="RVC2" s="13"/>
      <c r="RVD2" s="13"/>
      <c r="RVE2" s="13"/>
      <c r="RVF2" s="13"/>
      <c r="RVG2" s="13"/>
      <c r="RVH2" s="13"/>
      <c r="RVI2" s="13"/>
      <c r="RVJ2" s="13"/>
      <c r="RVK2" s="13"/>
      <c r="RVL2" s="13"/>
      <c r="RVM2" s="13"/>
      <c r="RVN2" s="13"/>
      <c r="RVO2" s="13"/>
      <c r="RVP2" s="13"/>
      <c r="RVQ2" s="13"/>
      <c r="RVR2" s="13"/>
      <c r="RVS2" s="13"/>
      <c r="RVT2" s="13"/>
      <c r="RVU2" s="13"/>
      <c r="RVV2" s="13"/>
      <c r="RVW2" s="13"/>
      <c r="RVX2" s="13"/>
      <c r="RVY2" s="13"/>
      <c r="RVZ2" s="13"/>
      <c r="RWA2" s="13"/>
      <c r="RWB2" s="13"/>
      <c r="RWC2" s="13"/>
      <c r="RWD2" s="13"/>
      <c r="RWE2" s="13"/>
      <c r="RWF2" s="13"/>
      <c r="RWG2" s="13"/>
      <c r="RWH2" s="13"/>
      <c r="RWI2" s="13"/>
      <c r="RWJ2" s="13"/>
      <c r="RWK2" s="13"/>
      <c r="RWL2" s="13"/>
      <c r="RWM2" s="13"/>
      <c r="RWN2" s="13"/>
      <c r="RWO2" s="13"/>
      <c r="RWP2" s="13"/>
      <c r="RWQ2" s="13"/>
      <c r="RWR2" s="13"/>
      <c r="RWS2" s="13"/>
      <c r="RWT2" s="13"/>
      <c r="RWU2" s="13"/>
      <c r="RWV2" s="13"/>
      <c r="RWW2" s="13"/>
      <c r="RWX2" s="13"/>
      <c r="RWY2" s="13"/>
      <c r="RWZ2" s="13"/>
      <c r="RXA2" s="13"/>
      <c r="RXB2" s="13"/>
      <c r="RXC2" s="13"/>
      <c r="RXD2" s="13"/>
      <c r="RXE2" s="13"/>
      <c r="RXF2" s="13"/>
      <c r="RXG2" s="13"/>
      <c r="RXH2" s="13"/>
      <c r="RXI2" s="13"/>
      <c r="RXJ2" s="13"/>
      <c r="RXK2" s="13"/>
      <c r="RXL2" s="13"/>
      <c r="RXM2" s="13"/>
      <c r="RXN2" s="13"/>
      <c r="RXO2" s="13"/>
      <c r="RXP2" s="13"/>
      <c r="RXQ2" s="13"/>
      <c r="RXR2" s="13"/>
      <c r="RXS2" s="13"/>
      <c r="RXT2" s="13"/>
      <c r="RXU2" s="13"/>
      <c r="RXV2" s="13"/>
      <c r="RXW2" s="13"/>
      <c r="RXX2" s="13"/>
      <c r="RXY2" s="13"/>
      <c r="RXZ2" s="13"/>
      <c r="RYA2" s="13"/>
      <c r="RYB2" s="13"/>
      <c r="RYC2" s="13"/>
      <c r="RYD2" s="13"/>
      <c r="RYE2" s="13"/>
      <c r="RYF2" s="13"/>
      <c r="RYG2" s="13"/>
      <c r="RYH2" s="13"/>
      <c r="RYI2" s="13"/>
      <c r="RYJ2" s="13"/>
      <c r="RYK2" s="13"/>
      <c r="RYL2" s="13"/>
      <c r="RYM2" s="13"/>
      <c r="RYN2" s="13"/>
      <c r="RYO2" s="13"/>
      <c r="RYP2" s="13"/>
      <c r="RYQ2" s="13"/>
      <c r="RYR2" s="13"/>
      <c r="RYS2" s="13"/>
      <c r="RYT2" s="13"/>
      <c r="RYU2" s="13"/>
      <c r="RYV2" s="13"/>
      <c r="RYW2" s="13"/>
      <c r="RYX2" s="13"/>
      <c r="RYY2" s="13"/>
      <c r="RYZ2" s="13"/>
      <c r="RZA2" s="13"/>
      <c r="RZB2" s="13"/>
      <c r="RZC2" s="13"/>
      <c r="RZD2" s="13"/>
      <c r="RZE2" s="13"/>
      <c r="RZF2" s="13"/>
      <c r="RZG2" s="13"/>
      <c r="RZH2" s="13"/>
      <c r="RZI2" s="13"/>
      <c r="RZJ2" s="13"/>
      <c r="RZK2" s="13"/>
      <c r="RZL2" s="13"/>
      <c r="RZM2" s="13"/>
      <c r="RZN2" s="13"/>
      <c r="RZO2" s="13"/>
      <c r="RZP2" s="13"/>
      <c r="RZQ2" s="13"/>
      <c r="RZR2" s="13"/>
      <c r="RZS2" s="13"/>
      <c r="RZT2" s="13"/>
      <c r="RZU2" s="13"/>
      <c r="RZV2" s="13"/>
      <c r="RZW2" s="13"/>
      <c r="RZX2" s="13"/>
      <c r="RZY2" s="13"/>
      <c r="RZZ2" s="13"/>
      <c r="SAA2" s="13"/>
      <c r="SAB2" s="13"/>
      <c r="SAC2" s="13"/>
      <c r="SAD2" s="13"/>
      <c r="SAE2" s="13"/>
      <c r="SAF2" s="13"/>
      <c r="SAG2" s="13"/>
      <c r="SAH2" s="13"/>
      <c r="SAI2" s="13"/>
      <c r="SAJ2" s="13"/>
      <c r="SAK2" s="13"/>
      <c r="SAL2" s="13"/>
      <c r="SAM2" s="13"/>
      <c r="SAN2" s="13"/>
      <c r="SAO2" s="13"/>
      <c r="SAP2" s="13"/>
      <c r="SAQ2" s="13"/>
      <c r="SAR2" s="13"/>
      <c r="SAS2" s="13"/>
      <c r="SAT2" s="13"/>
      <c r="SAU2" s="13"/>
      <c r="SAV2" s="13"/>
      <c r="SAW2" s="13"/>
      <c r="SAX2" s="13"/>
      <c r="SAY2" s="13"/>
      <c r="SAZ2" s="13"/>
      <c r="SBA2" s="13"/>
      <c r="SBB2" s="13"/>
      <c r="SBC2" s="13"/>
      <c r="SBD2" s="13"/>
      <c r="SBE2" s="13"/>
      <c r="SBF2" s="13"/>
      <c r="SBG2" s="13"/>
      <c r="SBH2" s="13"/>
      <c r="SBI2" s="13"/>
      <c r="SBJ2" s="13"/>
      <c r="SBK2" s="13"/>
      <c r="SBL2" s="13"/>
      <c r="SBM2" s="13"/>
      <c r="SBN2" s="13"/>
      <c r="SBO2" s="13"/>
      <c r="SBP2" s="13"/>
      <c r="SBQ2" s="13"/>
      <c r="SBR2" s="13"/>
      <c r="SBS2" s="13"/>
      <c r="SBT2" s="13"/>
      <c r="SBU2" s="13"/>
      <c r="SBV2" s="13"/>
      <c r="SBW2" s="13"/>
      <c r="SBX2" s="13"/>
      <c r="SBY2" s="13"/>
      <c r="SBZ2" s="13"/>
      <c r="SCA2" s="13"/>
      <c r="SCB2" s="13"/>
      <c r="SCC2" s="13"/>
      <c r="SCD2" s="13"/>
      <c r="SCE2" s="13"/>
      <c r="SCF2" s="13"/>
      <c r="SCG2" s="13"/>
      <c r="SCH2" s="13"/>
      <c r="SCI2" s="13"/>
      <c r="SCJ2" s="13"/>
      <c r="SCK2" s="13"/>
      <c r="SCL2" s="13"/>
      <c r="SCM2" s="13"/>
      <c r="SCN2" s="13"/>
      <c r="SCO2" s="13"/>
      <c r="SCP2" s="13"/>
      <c r="SCQ2" s="13"/>
      <c r="SCR2" s="13"/>
      <c r="SCS2" s="13"/>
      <c r="SCT2" s="13"/>
      <c r="SCU2" s="13"/>
      <c r="SCV2" s="13"/>
      <c r="SCW2" s="13"/>
      <c r="SCX2" s="13"/>
      <c r="SCY2" s="13"/>
      <c r="SCZ2" s="13"/>
      <c r="SDA2" s="13"/>
      <c r="SDB2" s="13"/>
      <c r="SDC2" s="13"/>
      <c r="SDD2" s="13"/>
      <c r="SDE2" s="13"/>
      <c r="SDF2" s="13"/>
      <c r="SDG2" s="13"/>
      <c r="SDH2" s="13"/>
      <c r="SDI2" s="13"/>
      <c r="SDJ2" s="13"/>
      <c r="SDK2" s="13"/>
      <c r="SDL2" s="13"/>
      <c r="SDM2" s="13"/>
      <c r="SDN2" s="13"/>
      <c r="SDO2" s="13"/>
      <c r="SDP2" s="13"/>
      <c r="SDQ2" s="13"/>
      <c r="SDR2" s="13"/>
      <c r="SDS2" s="13"/>
      <c r="SDT2" s="13"/>
      <c r="SDU2" s="13"/>
      <c r="SDV2" s="13"/>
      <c r="SDW2" s="13"/>
      <c r="SDX2" s="13"/>
      <c r="SDY2" s="13"/>
      <c r="SDZ2" s="13"/>
      <c r="SEA2" s="13"/>
      <c r="SEB2" s="13"/>
      <c r="SEC2" s="13"/>
      <c r="SED2" s="13"/>
      <c r="SEE2" s="13"/>
      <c r="SEF2" s="13"/>
      <c r="SEG2" s="13"/>
      <c r="SEH2" s="13"/>
      <c r="SEI2" s="13"/>
      <c r="SEJ2" s="13"/>
      <c r="SEK2" s="13"/>
      <c r="SEL2" s="13"/>
      <c r="SEM2" s="13"/>
      <c r="SEN2" s="13"/>
      <c r="SEO2" s="13"/>
      <c r="SEP2" s="13"/>
      <c r="SEQ2" s="13"/>
      <c r="SER2" s="13"/>
      <c r="SES2" s="13"/>
      <c r="SET2" s="13"/>
      <c r="SEU2" s="13"/>
      <c r="SEV2" s="13"/>
      <c r="SEW2" s="13"/>
      <c r="SEX2" s="13"/>
      <c r="SEY2" s="13"/>
      <c r="SEZ2" s="13"/>
      <c r="SFA2" s="13"/>
      <c r="SFB2" s="13"/>
      <c r="SFC2" s="13"/>
      <c r="SFD2" s="13"/>
      <c r="SFE2" s="13"/>
      <c r="SFF2" s="13"/>
      <c r="SFG2" s="13"/>
      <c r="SFH2" s="13"/>
      <c r="SFI2" s="13"/>
      <c r="SFJ2" s="13"/>
      <c r="SFK2" s="13"/>
      <c r="SFL2" s="13"/>
      <c r="SFM2" s="13"/>
      <c r="SFN2" s="13"/>
      <c r="SFO2" s="13"/>
      <c r="SFP2" s="13"/>
      <c r="SFQ2" s="13"/>
      <c r="SFR2" s="13"/>
      <c r="SFS2" s="13"/>
      <c r="SFT2" s="13"/>
      <c r="SFU2" s="13"/>
      <c r="SFV2" s="13"/>
      <c r="SFW2" s="13"/>
      <c r="SFX2" s="13"/>
      <c r="SFY2" s="13"/>
      <c r="SFZ2" s="13"/>
      <c r="SGA2" s="13"/>
      <c r="SGB2" s="13"/>
      <c r="SGC2" s="13"/>
      <c r="SGD2" s="13"/>
      <c r="SGE2" s="13"/>
      <c r="SGF2" s="13"/>
      <c r="SGG2" s="13"/>
      <c r="SGH2" s="13"/>
      <c r="SGI2" s="13"/>
      <c r="SGJ2" s="13"/>
      <c r="SGK2" s="13"/>
      <c r="SGL2" s="13"/>
      <c r="SGM2" s="13"/>
      <c r="SGN2" s="13"/>
      <c r="SGO2" s="13"/>
      <c r="SGP2" s="13"/>
      <c r="SGQ2" s="13"/>
      <c r="SGR2" s="13"/>
      <c r="SGS2" s="13"/>
      <c r="SGT2" s="13"/>
      <c r="SGU2" s="13"/>
      <c r="SGV2" s="13"/>
      <c r="SGW2" s="13"/>
      <c r="SGX2" s="13"/>
      <c r="SGY2" s="13"/>
      <c r="SGZ2" s="13"/>
      <c r="SHA2" s="13"/>
      <c r="SHB2" s="13"/>
      <c r="SHC2" s="13"/>
      <c r="SHD2" s="13"/>
      <c r="SHE2" s="13"/>
      <c r="SHF2" s="13"/>
      <c r="SHG2" s="13"/>
      <c r="SHH2" s="13"/>
      <c r="SHI2" s="13"/>
      <c r="SHJ2" s="13"/>
      <c r="SHK2" s="13"/>
      <c r="SHL2" s="13"/>
      <c r="SHM2" s="13"/>
      <c r="SHN2" s="13"/>
      <c r="SHO2" s="13"/>
      <c r="SHP2" s="13"/>
      <c r="SHQ2" s="13"/>
      <c r="SHR2" s="13"/>
      <c r="SHS2" s="13"/>
      <c r="SHT2" s="13"/>
      <c r="SHU2" s="13"/>
      <c r="SHV2" s="13"/>
      <c r="SHW2" s="13"/>
      <c r="SHX2" s="13"/>
      <c r="SHY2" s="13"/>
      <c r="SHZ2" s="13"/>
      <c r="SIA2" s="13"/>
      <c r="SIB2" s="13"/>
      <c r="SIC2" s="13"/>
      <c r="SID2" s="13"/>
      <c r="SIE2" s="13"/>
      <c r="SIF2" s="13"/>
      <c r="SIG2" s="13"/>
      <c r="SIH2" s="13"/>
      <c r="SII2" s="13"/>
      <c r="SIJ2" s="13"/>
      <c r="SIK2" s="13"/>
      <c r="SIL2" s="13"/>
      <c r="SIM2" s="13"/>
      <c r="SIN2" s="13"/>
      <c r="SIO2" s="13"/>
      <c r="SIP2" s="13"/>
      <c r="SIQ2" s="13"/>
      <c r="SIR2" s="13"/>
      <c r="SIS2" s="13"/>
      <c r="SIT2" s="13"/>
      <c r="SIU2" s="13"/>
      <c r="SIV2" s="13"/>
      <c r="SIW2" s="13"/>
      <c r="SIX2" s="13"/>
      <c r="SIY2" s="13"/>
      <c r="SIZ2" s="13"/>
      <c r="SJA2" s="13"/>
      <c r="SJB2" s="13"/>
      <c r="SJC2" s="13"/>
      <c r="SJD2" s="13"/>
      <c r="SJE2" s="13"/>
      <c r="SJF2" s="13"/>
      <c r="SJG2" s="13"/>
      <c r="SJH2" s="13"/>
      <c r="SJI2" s="13"/>
      <c r="SJJ2" s="13"/>
      <c r="SJK2" s="13"/>
      <c r="SJL2" s="13"/>
      <c r="SJM2" s="13"/>
      <c r="SJN2" s="13"/>
      <c r="SJO2" s="13"/>
      <c r="SJP2" s="13"/>
      <c r="SJQ2" s="13"/>
      <c r="SJR2" s="13"/>
      <c r="SJS2" s="13"/>
      <c r="SJT2" s="13"/>
      <c r="SJU2" s="13"/>
      <c r="SJV2" s="13"/>
      <c r="SJW2" s="13"/>
      <c r="SJX2" s="13"/>
      <c r="SJY2" s="13"/>
      <c r="SJZ2" s="13"/>
      <c r="SKA2" s="13"/>
      <c r="SKB2" s="13"/>
      <c r="SKC2" s="13"/>
      <c r="SKD2" s="13"/>
      <c r="SKE2" s="13"/>
      <c r="SKF2" s="13"/>
      <c r="SKG2" s="13"/>
      <c r="SKH2" s="13"/>
      <c r="SKI2" s="13"/>
      <c r="SKJ2" s="13"/>
      <c r="SKK2" s="13"/>
      <c r="SKL2" s="13"/>
      <c r="SKM2" s="13"/>
      <c r="SKN2" s="13"/>
      <c r="SKO2" s="13"/>
      <c r="SKP2" s="13"/>
      <c r="SKQ2" s="13"/>
      <c r="SKR2" s="13"/>
      <c r="SKS2" s="13"/>
      <c r="SKT2" s="13"/>
      <c r="SKU2" s="13"/>
      <c r="SKV2" s="13"/>
      <c r="SKW2" s="13"/>
      <c r="SKX2" s="13"/>
      <c r="SKY2" s="13"/>
      <c r="SKZ2" s="13"/>
      <c r="SLA2" s="13"/>
      <c r="SLB2" s="13"/>
      <c r="SLC2" s="13"/>
      <c r="SLD2" s="13"/>
      <c r="SLE2" s="13"/>
      <c r="SLF2" s="13"/>
      <c r="SLG2" s="13"/>
      <c r="SLH2" s="13"/>
      <c r="SLI2" s="13"/>
      <c r="SLJ2" s="13"/>
      <c r="SLK2" s="13"/>
      <c r="SLL2" s="13"/>
      <c r="SLM2" s="13"/>
      <c r="SLN2" s="13"/>
      <c r="SLO2" s="13"/>
      <c r="SLP2" s="13"/>
      <c r="SLQ2" s="13"/>
      <c r="SLR2" s="13"/>
      <c r="SLS2" s="13"/>
      <c r="SLT2" s="13"/>
      <c r="SLU2" s="13"/>
      <c r="SLV2" s="13"/>
      <c r="SLW2" s="13"/>
      <c r="SLX2" s="13"/>
      <c r="SLY2" s="13"/>
      <c r="SLZ2" s="13"/>
      <c r="SMA2" s="13"/>
      <c r="SMB2" s="13"/>
      <c r="SMC2" s="13"/>
      <c r="SMD2" s="13"/>
      <c r="SME2" s="13"/>
      <c r="SMF2" s="13"/>
      <c r="SMG2" s="13"/>
      <c r="SMH2" s="13"/>
      <c r="SMI2" s="13"/>
      <c r="SMJ2" s="13"/>
      <c r="SMK2" s="13"/>
      <c r="SML2" s="13"/>
      <c r="SMM2" s="13"/>
      <c r="SMN2" s="13"/>
      <c r="SMO2" s="13"/>
      <c r="SMP2" s="13"/>
      <c r="SMQ2" s="13"/>
      <c r="SMR2" s="13"/>
      <c r="SMS2" s="13"/>
      <c r="SMT2" s="13"/>
      <c r="SMU2" s="13"/>
      <c r="SMV2" s="13"/>
      <c r="SMW2" s="13"/>
      <c r="SMX2" s="13"/>
      <c r="SMY2" s="13"/>
      <c r="SMZ2" s="13"/>
      <c r="SNA2" s="13"/>
      <c r="SNB2" s="13"/>
      <c r="SNC2" s="13"/>
      <c r="SND2" s="13"/>
      <c r="SNE2" s="13"/>
      <c r="SNF2" s="13"/>
      <c r="SNG2" s="13"/>
      <c r="SNH2" s="13"/>
      <c r="SNI2" s="13"/>
      <c r="SNJ2" s="13"/>
      <c r="SNK2" s="13"/>
      <c r="SNL2" s="13"/>
      <c r="SNM2" s="13"/>
      <c r="SNN2" s="13"/>
      <c r="SNO2" s="13"/>
      <c r="SNP2" s="13"/>
      <c r="SNQ2" s="13"/>
      <c r="SNR2" s="13"/>
      <c r="SNS2" s="13"/>
      <c r="SNT2" s="13"/>
      <c r="SNU2" s="13"/>
      <c r="SNV2" s="13"/>
      <c r="SNW2" s="13"/>
      <c r="SNX2" s="13"/>
      <c r="SNY2" s="13"/>
      <c r="SNZ2" s="13"/>
      <c r="SOA2" s="13"/>
      <c r="SOB2" s="13"/>
      <c r="SOC2" s="13"/>
      <c r="SOD2" s="13"/>
      <c r="SOE2" s="13"/>
      <c r="SOF2" s="13"/>
      <c r="SOG2" s="13"/>
      <c r="SOH2" s="13"/>
      <c r="SOI2" s="13"/>
      <c r="SOJ2" s="13"/>
      <c r="SOK2" s="13"/>
      <c r="SOL2" s="13"/>
      <c r="SOM2" s="13"/>
      <c r="SON2" s="13"/>
      <c r="SOO2" s="13"/>
      <c r="SOP2" s="13"/>
      <c r="SOQ2" s="13"/>
      <c r="SOR2" s="13"/>
      <c r="SOS2" s="13"/>
      <c r="SOT2" s="13"/>
      <c r="SOU2" s="13"/>
      <c r="SOV2" s="13"/>
      <c r="SOW2" s="13"/>
      <c r="SOX2" s="13"/>
      <c r="SOY2" s="13"/>
      <c r="SOZ2" s="13"/>
      <c r="SPA2" s="13"/>
      <c r="SPB2" s="13"/>
      <c r="SPC2" s="13"/>
      <c r="SPD2" s="13"/>
      <c r="SPE2" s="13"/>
      <c r="SPF2" s="13"/>
      <c r="SPG2" s="13"/>
      <c r="SPH2" s="13"/>
      <c r="SPI2" s="13"/>
      <c r="SPJ2" s="13"/>
      <c r="SPK2" s="13"/>
      <c r="SPL2" s="13"/>
      <c r="SPM2" s="13"/>
      <c r="SPN2" s="13"/>
      <c r="SPO2" s="13"/>
      <c r="SPP2" s="13"/>
      <c r="SPQ2" s="13"/>
      <c r="SPR2" s="13"/>
      <c r="SPS2" s="13"/>
      <c r="SPT2" s="13"/>
      <c r="SPU2" s="13"/>
      <c r="SPV2" s="13"/>
      <c r="SPW2" s="13"/>
      <c r="SPX2" s="13"/>
      <c r="SPY2" s="13"/>
      <c r="SPZ2" s="13"/>
      <c r="SQA2" s="13"/>
      <c r="SQB2" s="13"/>
      <c r="SQC2" s="13"/>
      <c r="SQD2" s="13"/>
      <c r="SQE2" s="13"/>
      <c r="SQF2" s="13"/>
      <c r="SQG2" s="13"/>
      <c r="SQH2" s="13"/>
      <c r="SQI2" s="13"/>
      <c r="SQJ2" s="13"/>
      <c r="SQK2" s="13"/>
      <c r="SQL2" s="13"/>
      <c r="SQM2" s="13"/>
      <c r="SQN2" s="13"/>
      <c r="SQO2" s="13"/>
      <c r="SQP2" s="13"/>
      <c r="SQQ2" s="13"/>
      <c r="SQR2" s="13"/>
      <c r="SQS2" s="13"/>
      <c r="SQT2" s="13"/>
      <c r="SQU2" s="13"/>
      <c r="SQV2" s="13"/>
      <c r="SQW2" s="13"/>
      <c r="SQX2" s="13"/>
      <c r="SQY2" s="13"/>
      <c r="SQZ2" s="13"/>
      <c r="SRA2" s="13"/>
      <c r="SRB2" s="13"/>
      <c r="SRC2" s="13"/>
      <c r="SRD2" s="13"/>
      <c r="SRE2" s="13"/>
      <c r="SRF2" s="13"/>
      <c r="SRG2" s="13"/>
      <c r="SRH2" s="13"/>
      <c r="SRI2" s="13"/>
      <c r="SRJ2" s="13"/>
      <c r="SRK2" s="13"/>
      <c r="SRL2" s="13"/>
      <c r="SRM2" s="13"/>
      <c r="SRN2" s="13"/>
      <c r="SRO2" s="13"/>
      <c r="SRP2" s="13"/>
      <c r="SRQ2" s="13"/>
      <c r="SRR2" s="13"/>
      <c r="SRS2" s="13"/>
      <c r="SRT2" s="13"/>
      <c r="SRU2" s="13"/>
      <c r="SRV2" s="13"/>
      <c r="SRW2" s="13"/>
      <c r="SRX2" s="13"/>
      <c r="SRY2" s="13"/>
      <c r="SRZ2" s="13"/>
      <c r="SSA2" s="13"/>
      <c r="SSB2" s="13"/>
      <c r="SSC2" s="13"/>
      <c r="SSD2" s="13"/>
      <c r="SSE2" s="13"/>
      <c r="SSF2" s="13"/>
      <c r="SSG2" s="13"/>
      <c r="SSH2" s="13"/>
      <c r="SSI2" s="13"/>
      <c r="SSJ2" s="13"/>
      <c r="SSK2" s="13"/>
      <c r="SSL2" s="13"/>
      <c r="SSM2" s="13"/>
      <c r="SSN2" s="13"/>
      <c r="SSO2" s="13"/>
      <c r="SSP2" s="13"/>
      <c r="SSQ2" s="13"/>
      <c r="SSR2" s="13"/>
      <c r="SSS2" s="13"/>
      <c r="SST2" s="13"/>
      <c r="SSU2" s="13"/>
      <c r="SSV2" s="13"/>
      <c r="SSW2" s="13"/>
      <c r="SSX2" s="13"/>
      <c r="SSY2" s="13"/>
      <c r="SSZ2" s="13"/>
      <c r="STA2" s="13"/>
      <c r="STB2" s="13"/>
      <c r="STC2" s="13"/>
      <c r="STD2" s="13"/>
      <c r="STE2" s="13"/>
      <c r="STF2" s="13"/>
      <c r="STG2" s="13"/>
      <c r="STH2" s="13"/>
      <c r="STI2" s="13"/>
      <c r="STJ2" s="13"/>
      <c r="STK2" s="13"/>
      <c r="STL2" s="13"/>
      <c r="STM2" s="13"/>
      <c r="STN2" s="13"/>
      <c r="STO2" s="13"/>
      <c r="STP2" s="13"/>
      <c r="STQ2" s="13"/>
      <c r="STR2" s="13"/>
      <c r="STS2" s="13"/>
      <c r="STT2" s="13"/>
      <c r="STU2" s="13"/>
      <c r="STV2" s="13"/>
      <c r="STW2" s="13"/>
      <c r="STX2" s="13"/>
      <c r="STY2" s="13"/>
      <c r="STZ2" s="13"/>
      <c r="SUA2" s="13"/>
      <c r="SUB2" s="13"/>
      <c r="SUC2" s="13"/>
      <c r="SUD2" s="13"/>
      <c r="SUE2" s="13"/>
      <c r="SUF2" s="13"/>
      <c r="SUG2" s="13"/>
      <c r="SUH2" s="13"/>
      <c r="SUI2" s="13"/>
      <c r="SUJ2" s="13"/>
      <c r="SUK2" s="13"/>
      <c r="SUL2" s="13"/>
      <c r="SUM2" s="13"/>
      <c r="SUN2" s="13"/>
      <c r="SUO2" s="13"/>
      <c r="SUP2" s="13"/>
      <c r="SUQ2" s="13"/>
      <c r="SUR2" s="13"/>
      <c r="SUS2" s="13"/>
      <c r="SUT2" s="13"/>
      <c r="SUU2" s="13"/>
      <c r="SUV2" s="13"/>
      <c r="SUW2" s="13"/>
      <c r="SUX2" s="13"/>
      <c r="SUY2" s="13"/>
      <c r="SUZ2" s="13"/>
      <c r="SVA2" s="13"/>
      <c r="SVB2" s="13"/>
      <c r="SVC2" s="13"/>
      <c r="SVD2" s="13"/>
      <c r="SVE2" s="13"/>
      <c r="SVF2" s="13"/>
      <c r="SVG2" s="13"/>
      <c r="SVH2" s="13"/>
      <c r="SVI2" s="13"/>
      <c r="SVJ2" s="13"/>
      <c r="SVK2" s="13"/>
      <c r="SVL2" s="13"/>
      <c r="SVM2" s="13"/>
      <c r="SVN2" s="13"/>
      <c r="SVO2" s="13"/>
      <c r="SVP2" s="13"/>
      <c r="SVQ2" s="13"/>
      <c r="SVR2" s="13"/>
      <c r="SVS2" s="13"/>
      <c r="SVT2" s="13"/>
      <c r="SVU2" s="13"/>
      <c r="SVV2" s="13"/>
      <c r="SVW2" s="13"/>
      <c r="SVX2" s="13"/>
      <c r="SVY2" s="13"/>
      <c r="SVZ2" s="13"/>
      <c r="SWA2" s="13"/>
      <c r="SWB2" s="13"/>
      <c r="SWC2" s="13"/>
      <c r="SWD2" s="13"/>
      <c r="SWE2" s="13"/>
      <c r="SWF2" s="13"/>
      <c r="SWG2" s="13"/>
      <c r="SWH2" s="13"/>
      <c r="SWI2" s="13"/>
      <c r="SWJ2" s="13"/>
      <c r="SWK2" s="13"/>
      <c r="SWL2" s="13"/>
      <c r="SWM2" s="13"/>
      <c r="SWN2" s="13"/>
      <c r="SWO2" s="13"/>
      <c r="SWP2" s="13"/>
      <c r="SWQ2" s="13"/>
      <c r="SWR2" s="13"/>
      <c r="SWS2" s="13"/>
      <c r="SWT2" s="13"/>
      <c r="SWU2" s="13"/>
      <c r="SWV2" s="13"/>
      <c r="SWW2" s="13"/>
      <c r="SWX2" s="13"/>
      <c r="SWY2" s="13"/>
      <c r="SWZ2" s="13"/>
      <c r="SXA2" s="13"/>
      <c r="SXB2" s="13"/>
      <c r="SXC2" s="13"/>
      <c r="SXD2" s="13"/>
      <c r="SXE2" s="13"/>
      <c r="SXF2" s="13"/>
      <c r="SXG2" s="13"/>
      <c r="SXH2" s="13"/>
      <c r="SXI2" s="13"/>
      <c r="SXJ2" s="13"/>
      <c r="SXK2" s="13"/>
      <c r="SXL2" s="13"/>
      <c r="SXM2" s="13"/>
      <c r="SXN2" s="13"/>
      <c r="SXO2" s="13"/>
      <c r="SXP2" s="13"/>
      <c r="SXQ2" s="13"/>
      <c r="SXR2" s="13"/>
      <c r="SXS2" s="13"/>
      <c r="SXT2" s="13"/>
      <c r="SXU2" s="13"/>
      <c r="SXV2" s="13"/>
      <c r="SXW2" s="13"/>
      <c r="SXX2" s="13"/>
      <c r="SXY2" s="13"/>
      <c r="SXZ2" s="13"/>
      <c r="SYA2" s="13"/>
      <c r="SYB2" s="13"/>
      <c r="SYC2" s="13"/>
      <c r="SYD2" s="13"/>
      <c r="SYE2" s="13"/>
      <c r="SYF2" s="13"/>
      <c r="SYG2" s="13"/>
      <c r="SYH2" s="13"/>
      <c r="SYI2" s="13"/>
      <c r="SYJ2" s="13"/>
      <c r="SYK2" s="13"/>
      <c r="SYL2" s="13"/>
      <c r="SYM2" s="13"/>
      <c r="SYN2" s="13"/>
      <c r="SYO2" s="13"/>
      <c r="SYP2" s="13"/>
      <c r="SYQ2" s="13"/>
      <c r="SYR2" s="13"/>
      <c r="SYS2" s="13"/>
      <c r="SYT2" s="13"/>
      <c r="SYU2" s="13"/>
      <c r="SYV2" s="13"/>
      <c r="SYW2" s="13"/>
      <c r="SYX2" s="13"/>
      <c r="SYY2" s="13"/>
      <c r="SYZ2" s="13"/>
      <c r="SZA2" s="13"/>
      <c r="SZB2" s="13"/>
      <c r="SZC2" s="13"/>
      <c r="SZD2" s="13"/>
      <c r="SZE2" s="13"/>
      <c r="SZF2" s="13"/>
      <c r="SZG2" s="13"/>
      <c r="SZH2" s="13"/>
      <c r="SZI2" s="13"/>
      <c r="SZJ2" s="13"/>
      <c r="SZK2" s="13"/>
      <c r="SZL2" s="13"/>
      <c r="SZM2" s="13"/>
      <c r="SZN2" s="13"/>
      <c r="SZO2" s="13"/>
      <c r="SZP2" s="13"/>
      <c r="SZQ2" s="13"/>
      <c r="SZR2" s="13"/>
      <c r="SZS2" s="13"/>
      <c r="SZT2" s="13"/>
      <c r="SZU2" s="13"/>
      <c r="SZV2" s="13"/>
      <c r="SZW2" s="13"/>
      <c r="SZX2" s="13"/>
      <c r="SZY2" s="13"/>
      <c r="SZZ2" s="13"/>
      <c r="TAA2" s="13"/>
      <c r="TAB2" s="13"/>
      <c r="TAC2" s="13"/>
      <c r="TAD2" s="13"/>
      <c r="TAE2" s="13"/>
      <c r="TAF2" s="13"/>
      <c r="TAG2" s="13"/>
      <c r="TAH2" s="13"/>
      <c r="TAI2" s="13"/>
      <c r="TAJ2" s="13"/>
      <c r="TAK2" s="13"/>
      <c r="TAL2" s="13"/>
      <c r="TAM2" s="13"/>
      <c r="TAN2" s="13"/>
      <c r="TAO2" s="13"/>
      <c r="TAP2" s="13"/>
      <c r="TAQ2" s="13"/>
      <c r="TAR2" s="13"/>
      <c r="TAS2" s="13"/>
      <c r="TAT2" s="13"/>
      <c r="TAU2" s="13"/>
      <c r="TAV2" s="13"/>
      <c r="TAW2" s="13"/>
      <c r="TAX2" s="13"/>
      <c r="TAY2" s="13"/>
      <c r="TAZ2" s="13"/>
      <c r="TBA2" s="13"/>
      <c r="TBB2" s="13"/>
      <c r="TBC2" s="13"/>
      <c r="TBD2" s="13"/>
      <c r="TBE2" s="13"/>
      <c r="TBF2" s="13"/>
      <c r="TBG2" s="13"/>
      <c r="TBH2" s="13"/>
      <c r="TBI2" s="13"/>
      <c r="TBJ2" s="13"/>
      <c r="TBK2" s="13"/>
      <c r="TBL2" s="13"/>
      <c r="TBM2" s="13"/>
      <c r="TBN2" s="13"/>
      <c r="TBO2" s="13"/>
      <c r="TBP2" s="13"/>
      <c r="TBQ2" s="13"/>
      <c r="TBR2" s="13"/>
      <c r="TBS2" s="13"/>
      <c r="TBT2" s="13"/>
      <c r="TBU2" s="13"/>
      <c r="TBV2" s="13"/>
      <c r="TBW2" s="13"/>
      <c r="TBX2" s="13"/>
      <c r="TBY2" s="13"/>
      <c r="TBZ2" s="13"/>
      <c r="TCA2" s="13"/>
      <c r="TCB2" s="13"/>
      <c r="TCC2" s="13"/>
      <c r="TCD2" s="13"/>
      <c r="TCE2" s="13"/>
      <c r="TCF2" s="13"/>
      <c r="TCG2" s="13"/>
      <c r="TCH2" s="13"/>
      <c r="TCI2" s="13"/>
      <c r="TCJ2" s="13"/>
      <c r="TCK2" s="13"/>
      <c r="TCL2" s="13"/>
      <c r="TCM2" s="13"/>
      <c r="TCN2" s="13"/>
      <c r="TCO2" s="13"/>
      <c r="TCP2" s="13"/>
      <c r="TCQ2" s="13"/>
      <c r="TCR2" s="13"/>
      <c r="TCS2" s="13"/>
      <c r="TCT2" s="13"/>
      <c r="TCU2" s="13"/>
      <c r="TCV2" s="13"/>
      <c r="TCW2" s="13"/>
      <c r="TCX2" s="13"/>
      <c r="TCY2" s="13"/>
      <c r="TCZ2" s="13"/>
      <c r="TDA2" s="13"/>
      <c r="TDB2" s="13"/>
      <c r="TDC2" s="13"/>
      <c r="TDD2" s="13"/>
      <c r="TDE2" s="13"/>
      <c r="TDF2" s="13"/>
      <c r="TDG2" s="13"/>
      <c r="TDH2" s="13"/>
      <c r="TDI2" s="13"/>
      <c r="TDJ2" s="13"/>
      <c r="TDK2" s="13"/>
      <c r="TDL2" s="13"/>
      <c r="TDM2" s="13"/>
      <c r="TDN2" s="13"/>
      <c r="TDO2" s="13"/>
      <c r="TDP2" s="13"/>
      <c r="TDQ2" s="13"/>
      <c r="TDR2" s="13"/>
      <c r="TDS2" s="13"/>
      <c r="TDT2" s="13"/>
      <c r="TDU2" s="13"/>
      <c r="TDV2" s="13"/>
      <c r="TDW2" s="13"/>
      <c r="TDX2" s="13"/>
      <c r="TDY2" s="13"/>
      <c r="TDZ2" s="13"/>
      <c r="TEA2" s="13"/>
      <c r="TEB2" s="13"/>
      <c r="TEC2" s="13"/>
      <c r="TED2" s="13"/>
      <c r="TEE2" s="13"/>
      <c r="TEF2" s="13"/>
      <c r="TEG2" s="13"/>
      <c r="TEH2" s="13"/>
      <c r="TEI2" s="13"/>
      <c r="TEJ2" s="13"/>
      <c r="TEK2" s="13"/>
      <c r="TEL2" s="13"/>
      <c r="TEM2" s="13"/>
      <c r="TEN2" s="13"/>
      <c r="TEO2" s="13"/>
      <c r="TEP2" s="13"/>
      <c r="TEQ2" s="13"/>
      <c r="TER2" s="13"/>
      <c r="TES2" s="13"/>
      <c r="TET2" s="13"/>
      <c r="TEU2" s="13"/>
      <c r="TEV2" s="13"/>
      <c r="TEW2" s="13"/>
      <c r="TEX2" s="13"/>
      <c r="TEY2" s="13"/>
      <c r="TEZ2" s="13"/>
      <c r="TFA2" s="13"/>
      <c r="TFB2" s="13"/>
      <c r="TFC2" s="13"/>
      <c r="TFD2" s="13"/>
      <c r="TFE2" s="13"/>
      <c r="TFF2" s="13"/>
      <c r="TFG2" s="13"/>
      <c r="TFH2" s="13"/>
      <c r="TFI2" s="13"/>
      <c r="TFJ2" s="13"/>
      <c r="TFK2" s="13"/>
      <c r="TFL2" s="13"/>
      <c r="TFM2" s="13"/>
      <c r="TFN2" s="13"/>
      <c r="TFO2" s="13"/>
      <c r="TFP2" s="13"/>
      <c r="TFQ2" s="13"/>
      <c r="TFR2" s="13"/>
      <c r="TFS2" s="13"/>
      <c r="TFT2" s="13"/>
      <c r="TFU2" s="13"/>
      <c r="TFV2" s="13"/>
      <c r="TFW2" s="13"/>
      <c r="TFX2" s="13"/>
      <c r="TFY2" s="13"/>
      <c r="TFZ2" s="13"/>
      <c r="TGA2" s="13"/>
      <c r="TGB2" s="13"/>
      <c r="TGC2" s="13"/>
      <c r="TGD2" s="13"/>
      <c r="TGE2" s="13"/>
      <c r="TGF2" s="13"/>
      <c r="TGG2" s="13"/>
      <c r="TGH2" s="13"/>
      <c r="TGI2" s="13"/>
      <c r="TGJ2" s="13"/>
      <c r="TGK2" s="13"/>
      <c r="TGL2" s="13"/>
      <c r="TGM2" s="13"/>
      <c r="TGN2" s="13"/>
      <c r="TGO2" s="13"/>
      <c r="TGP2" s="13"/>
      <c r="TGQ2" s="13"/>
      <c r="TGR2" s="13"/>
      <c r="TGS2" s="13"/>
      <c r="TGT2" s="13"/>
      <c r="TGU2" s="13"/>
      <c r="TGV2" s="13"/>
      <c r="TGW2" s="13"/>
      <c r="TGX2" s="13"/>
      <c r="TGY2" s="13"/>
      <c r="TGZ2" s="13"/>
      <c r="THA2" s="13"/>
      <c r="THB2" s="13"/>
      <c r="THC2" s="13"/>
      <c r="THD2" s="13"/>
      <c r="THE2" s="13"/>
      <c r="THF2" s="13"/>
      <c r="THG2" s="13"/>
      <c r="THH2" s="13"/>
      <c r="THI2" s="13"/>
      <c r="THJ2" s="13"/>
      <c r="THK2" s="13"/>
      <c r="THL2" s="13"/>
      <c r="THM2" s="13"/>
      <c r="THN2" s="13"/>
      <c r="THO2" s="13"/>
      <c r="THP2" s="13"/>
      <c r="THQ2" s="13"/>
      <c r="THR2" s="13"/>
      <c r="THS2" s="13"/>
      <c r="THT2" s="13"/>
      <c r="THU2" s="13"/>
      <c r="THV2" s="13"/>
      <c r="THW2" s="13"/>
      <c r="THX2" s="13"/>
      <c r="THY2" s="13"/>
      <c r="THZ2" s="13"/>
      <c r="TIA2" s="13"/>
      <c r="TIB2" s="13"/>
      <c r="TIC2" s="13"/>
      <c r="TID2" s="13"/>
      <c r="TIE2" s="13"/>
      <c r="TIF2" s="13"/>
      <c r="TIG2" s="13"/>
      <c r="TIH2" s="13"/>
      <c r="TII2" s="13"/>
      <c r="TIJ2" s="13"/>
      <c r="TIK2" s="13"/>
      <c r="TIL2" s="13"/>
      <c r="TIM2" s="13"/>
      <c r="TIN2" s="13"/>
      <c r="TIO2" s="13"/>
      <c r="TIP2" s="13"/>
      <c r="TIQ2" s="13"/>
      <c r="TIR2" s="13"/>
      <c r="TIS2" s="13"/>
      <c r="TIT2" s="13"/>
      <c r="TIU2" s="13"/>
      <c r="TIV2" s="13"/>
      <c r="TIW2" s="13"/>
      <c r="TIX2" s="13"/>
      <c r="TIY2" s="13"/>
      <c r="TIZ2" s="13"/>
      <c r="TJA2" s="13"/>
      <c r="TJB2" s="13"/>
      <c r="TJC2" s="13"/>
      <c r="TJD2" s="13"/>
      <c r="TJE2" s="13"/>
      <c r="TJF2" s="13"/>
      <c r="TJG2" s="13"/>
      <c r="TJH2" s="13"/>
      <c r="TJI2" s="13"/>
      <c r="TJJ2" s="13"/>
      <c r="TJK2" s="13"/>
      <c r="TJL2" s="13"/>
      <c r="TJM2" s="13"/>
      <c r="TJN2" s="13"/>
      <c r="TJO2" s="13"/>
      <c r="TJP2" s="13"/>
      <c r="TJQ2" s="13"/>
      <c r="TJR2" s="13"/>
      <c r="TJS2" s="13"/>
      <c r="TJT2" s="13"/>
      <c r="TJU2" s="13"/>
      <c r="TJV2" s="13"/>
      <c r="TJW2" s="13"/>
      <c r="TJX2" s="13"/>
      <c r="TJY2" s="13"/>
      <c r="TJZ2" s="13"/>
      <c r="TKA2" s="13"/>
      <c r="TKB2" s="13"/>
      <c r="TKC2" s="13"/>
      <c r="TKD2" s="13"/>
      <c r="TKE2" s="13"/>
      <c r="TKF2" s="13"/>
      <c r="TKG2" s="13"/>
      <c r="TKH2" s="13"/>
      <c r="TKI2" s="13"/>
      <c r="TKJ2" s="13"/>
      <c r="TKK2" s="13"/>
      <c r="TKL2" s="13"/>
      <c r="TKM2" s="13"/>
      <c r="TKN2" s="13"/>
      <c r="TKO2" s="13"/>
      <c r="TKP2" s="13"/>
      <c r="TKQ2" s="13"/>
      <c r="TKR2" s="13"/>
      <c r="TKS2" s="13"/>
      <c r="TKT2" s="13"/>
      <c r="TKU2" s="13"/>
      <c r="TKV2" s="13"/>
      <c r="TKW2" s="13"/>
      <c r="TKX2" s="13"/>
      <c r="TKY2" s="13"/>
      <c r="TKZ2" s="13"/>
      <c r="TLA2" s="13"/>
      <c r="TLB2" s="13"/>
      <c r="TLC2" s="13"/>
      <c r="TLD2" s="13"/>
      <c r="TLE2" s="13"/>
      <c r="TLF2" s="13"/>
      <c r="TLG2" s="13"/>
      <c r="TLH2" s="13"/>
      <c r="TLI2" s="13"/>
      <c r="TLJ2" s="13"/>
      <c r="TLK2" s="13"/>
      <c r="TLL2" s="13"/>
      <c r="TLM2" s="13"/>
      <c r="TLN2" s="13"/>
      <c r="TLO2" s="13"/>
      <c r="TLP2" s="13"/>
      <c r="TLQ2" s="13"/>
      <c r="TLR2" s="13"/>
      <c r="TLS2" s="13"/>
      <c r="TLT2" s="13"/>
      <c r="TLU2" s="13"/>
      <c r="TLV2" s="13"/>
      <c r="TLW2" s="13"/>
      <c r="TLX2" s="13"/>
      <c r="TLY2" s="13"/>
      <c r="TLZ2" s="13"/>
      <c r="TMA2" s="13"/>
      <c r="TMB2" s="13"/>
      <c r="TMC2" s="13"/>
      <c r="TMD2" s="13"/>
      <c r="TME2" s="13"/>
      <c r="TMF2" s="13"/>
      <c r="TMG2" s="13"/>
      <c r="TMH2" s="13"/>
      <c r="TMI2" s="13"/>
      <c r="TMJ2" s="13"/>
      <c r="TMK2" s="13"/>
      <c r="TML2" s="13"/>
      <c r="TMM2" s="13"/>
      <c r="TMN2" s="13"/>
      <c r="TMO2" s="13"/>
      <c r="TMP2" s="13"/>
      <c r="TMQ2" s="13"/>
      <c r="TMR2" s="13"/>
      <c r="TMS2" s="13"/>
      <c r="TMT2" s="13"/>
      <c r="TMU2" s="13"/>
      <c r="TMV2" s="13"/>
      <c r="TMW2" s="13"/>
      <c r="TMX2" s="13"/>
      <c r="TMY2" s="13"/>
      <c r="TMZ2" s="13"/>
      <c r="TNA2" s="13"/>
      <c r="TNB2" s="13"/>
      <c r="TNC2" s="13"/>
      <c r="TND2" s="13"/>
      <c r="TNE2" s="13"/>
      <c r="TNF2" s="13"/>
      <c r="TNG2" s="13"/>
      <c r="TNH2" s="13"/>
      <c r="TNI2" s="13"/>
      <c r="TNJ2" s="13"/>
      <c r="TNK2" s="13"/>
      <c r="TNL2" s="13"/>
      <c r="TNM2" s="13"/>
      <c r="TNN2" s="13"/>
      <c r="TNO2" s="13"/>
      <c r="TNP2" s="13"/>
      <c r="TNQ2" s="13"/>
      <c r="TNR2" s="13"/>
      <c r="TNS2" s="13"/>
      <c r="TNT2" s="13"/>
      <c r="TNU2" s="13"/>
      <c r="TNV2" s="13"/>
      <c r="TNW2" s="13"/>
      <c r="TNX2" s="13"/>
      <c r="TNY2" s="13"/>
      <c r="TNZ2" s="13"/>
      <c r="TOA2" s="13"/>
      <c r="TOB2" s="13"/>
      <c r="TOC2" s="13"/>
      <c r="TOD2" s="13"/>
      <c r="TOE2" s="13"/>
      <c r="TOF2" s="13"/>
      <c r="TOG2" s="13"/>
      <c r="TOH2" s="13"/>
      <c r="TOI2" s="13"/>
      <c r="TOJ2" s="13"/>
      <c r="TOK2" s="13"/>
      <c r="TOL2" s="13"/>
      <c r="TOM2" s="13"/>
      <c r="TON2" s="13"/>
      <c r="TOO2" s="13"/>
      <c r="TOP2" s="13"/>
      <c r="TOQ2" s="13"/>
      <c r="TOR2" s="13"/>
      <c r="TOS2" s="13"/>
      <c r="TOT2" s="13"/>
      <c r="TOU2" s="13"/>
      <c r="TOV2" s="13"/>
      <c r="TOW2" s="13"/>
      <c r="TOX2" s="13"/>
      <c r="TOY2" s="13"/>
      <c r="TOZ2" s="13"/>
      <c r="TPA2" s="13"/>
      <c r="TPB2" s="13"/>
      <c r="TPC2" s="13"/>
      <c r="TPD2" s="13"/>
      <c r="TPE2" s="13"/>
      <c r="TPF2" s="13"/>
      <c r="TPG2" s="13"/>
      <c r="TPH2" s="13"/>
      <c r="TPI2" s="13"/>
      <c r="TPJ2" s="13"/>
      <c r="TPK2" s="13"/>
      <c r="TPL2" s="13"/>
      <c r="TPM2" s="13"/>
      <c r="TPN2" s="13"/>
      <c r="TPO2" s="13"/>
      <c r="TPP2" s="13"/>
      <c r="TPQ2" s="13"/>
      <c r="TPR2" s="13"/>
      <c r="TPS2" s="13"/>
      <c r="TPT2" s="13"/>
      <c r="TPU2" s="13"/>
      <c r="TPV2" s="13"/>
      <c r="TPW2" s="13"/>
      <c r="TPX2" s="13"/>
      <c r="TPY2" s="13"/>
      <c r="TPZ2" s="13"/>
      <c r="TQA2" s="13"/>
      <c r="TQB2" s="13"/>
      <c r="TQC2" s="13"/>
      <c r="TQD2" s="13"/>
      <c r="TQE2" s="13"/>
      <c r="TQF2" s="13"/>
      <c r="TQG2" s="13"/>
      <c r="TQH2" s="13"/>
      <c r="TQI2" s="13"/>
      <c r="TQJ2" s="13"/>
      <c r="TQK2" s="13"/>
      <c r="TQL2" s="13"/>
      <c r="TQM2" s="13"/>
      <c r="TQN2" s="13"/>
      <c r="TQO2" s="13"/>
      <c r="TQP2" s="13"/>
      <c r="TQQ2" s="13"/>
      <c r="TQR2" s="13"/>
      <c r="TQS2" s="13"/>
      <c r="TQT2" s="13"/>
      <c r="TQU2" s="13"/>
      <c r="TQV2" s="13"/>
      <c r="TQW2" s="13"/>
      <c r="TQX2" s="13"/>
      <c r="TQY2" s="13"/>
      <c r="TQZ2" s="13"/>
      <c r="TRA2" s="13"/>
      <c r="TRB2" s="13"/>
      <c r="TRC2" s="13"/>
      <c r="TRD2" s="13"/>
      <c r="TRE2" s="13"/>
      <c r="TRF2" s="13"/>
      <c r="TRG2" s="13"/>
      <c r="TRH2" s="13"/>
      <c r="TRI2" s="13"/>
      <c r="TRJ2" s="13"/>
      <c r="TRK2" s="13"/>
      <c r="TRL2" s="13"/>
      <c r="TRM2" s="13"/>
      <c r="TRN2" s="13"/>
      <c r="TRO2" s="13"/>
      <c r="TRP2" s="13"/>
      <c r="TRQ2" s="13"/>
      <c r="TRR2" s="13"/>
      <c r="TRS2" s="13"/>
      <c r="TRT2" s="13"/>
      <c r="TRU2" s="13"/>
      <c r="TRV2" s="13"/>
      <c r="TRW2" s="13"/>
      <c r="TRX2" s="13"/>
      <c r="TRY2" s="13"/>
      <c r="TRZ2" s="13"/>
      <c r="TSA2" s="13"/>
      <c r="TSB2" s="13"/>
      <c r="TSC2" s="13"/>
      <c r="TSD2" s="13"/>
      <c r="TSE2" s="13"/>
      <c r="TSF2" s="13"/>
      <c r="TSG2" s="13"/>
      <c r="TSH2" s="13"/>
      <c r="TSI2" s="13"/>
      <c r="TSJ2" s="13"/>
      <c r="TSK2" s="13"/>
      <c r="TSL2" s="13"/>
      <c r="TSM2" s="13"/>
      <c r="TSN2" s="13"/>
      <c r="TSO2" s="13"/>
      <c r="TSP2" s="13"/>
      <c r="TSQ2" s="13"/>
      <c r="TSR2" s="13"/>
      <c r="TSS2" s="13"/>
      <c r="TST2" s="13"/>
      <c r="TSU2" s="13"/>
      <c r="TSV2" s="13"/>
      <c r="TSW2" s="13"/>
      <c r="TSX2" s="13"/>
      <c r="TSY2" s="13"/>
      <c r="TSZ2" s="13"/>
      <c r="TTA2" s="13"/>
      <c r="TTB2" s="13"/>
      <c r="TTC2" s="13"/>
      <c r="TTD2" s="13"/>
      <c r="TTE2" s="13"/>
      <c r="TTF2" s="13"/>
      <c r="TTG2" s="13"/>
      <c r="TTH2" s="13"/>
      <c r="TTI2" s="13"/>
      <c r="TTJ2" s="13"/>
      <c r="TTK2" s="13"/>
      <c r="TTL2" s="13"/>
      <c r="TTM2" s="13"/>
      <c r="TTN2" s="13"/>
      <c r="TTO2" s="13"/>
      <c r="TTP2" s="13"/>
      <c r="TTQ2" s="13"/>
      <c r="TTR2" s="13"/>
      <c r="TTS2" s="13"/>
      <c r="TTT2" s="13"/>
      <c r="TTU2" s="13"/>
      <c r="TTV2" s="13"/>
      <c r="TTW2" s="13"/>
      <c r="TTX2" s="13"/>
      <c r="TTY2" s="13"/>
      <c r="TTZ2" s="13"/>
      <c r="TUA2" s="13"/>
      <c r="TUB2" s="13"/>
      <c r="TUC2" s="13"/>
      <c r="TUD2" s="13"/>
      <c r="TUE2" s="13"/>
      <c r="TUF2" s="13"/>
      <c r="TUG2" s="13"/>
      <c r="TUH2" s="13"/>
      <c r="TUI2" s="13"/>
      <c r="TUJ2" s="13"/>
      <c r="TUK2" s="13"/>
      <c r="TUL2" s="13"/>
      <c r="TUM2" s="13"/>
      <c r="TUN2" s="13"/>
      <c r="TUO2" s="13"/>
      <c r="TUP2" s="13"/>
      <c r="TUQ2" s="13"/>
      <c r="TUR2" s="13"/>
      <c r="TUS2" s="13"/>
      <c r="TUT2" s="13"/>
      <c r="TUU2" s="13"/>
      <c r="TUV2" s="13"/>
      <c r="TUW2" s="13"/>
      <c r="TUX2" s="13"/>
      <c r="TUY2" s="13"/>
      <c r="TUZ2" s="13"/>
      <c r="TVA2" s="13"/>
      <c r="TVB2" s="13"/>
      <c r="TVC2" s="13"/>
      <c r="TVD2" s="13"/>
      <c r="TVE2" s="13"/>
      <c r="TVF2" s="13"/>
      <c r="TVG2" s="13"/>
      <c r="TVH2" s="13"/>
      <c r="TVI2" s="13"/>
      <c r="TVJ2" s="13"/>
      <c r="TVK2" s="13"/>
      <c r="TVL2" s="13"/>
      <c r="TVM2" s="13"/>
      <c r="TVN2" s="13"/>
      <c r="TVO2" s="13"/>
      <c r="TVP2" s="13"/>
      <c r="TVQ2" s="13"/>
      <c r="TVR2" s="13"/>
      <c r="TVS2" s="13"/>
      <c r="TVT2" s="13"/>
      <c r="TVU2" s="13"/>
      <c r="TVV2" s="13"/>
      <c r="TVW2" s="13"/>
      <c r="TVX2" s="13"/>
      <c r="TVY2" s="13"/>
      <c r="TVZ2" s="13"/>
      <c r="TWA2" s="13"/>
      <c r="TWB2" s="13"/>
      <c r="TWC2" s="13"/>
      <c r="TWD2" s="13"/>
      <c r="TWE2" s="13"/>
      <c r="TWF2" s="13"/>
      <c r="TWG2" s="13"/>
      <c r="TWH2" s="13"/>
      <c r="TWI2" s="13"/>
      <c r="TWJ2" s="13"/>
      <c r="TWK2" s="13"/>
      <c r="TWL2" s="13"/>
      <c r="TWM2" s="13"/>
      <c r="TWN2" s="13"/>
      <c r="TWO2" s="13"/>
      <c r="TWP2" s="13"/>
      <c r="TWQ2" s="13"/>
      <c r="TWR2" s="13"/>
      <c r="TWS2" s="13"/>
      <c r="TWT2" s="13"/>
      <c r="TWU2" s="13"/>
      <c r="TWV2" s="13"/>
      <c r="TWW2" s="13"/>
      <c r="TWX2" s="13"/>
      <c r="TWY2" s="13"/>
      <c r="TWZ2" s="13"/>
      <c r="TXA2" s="13"/>
      <c r="TXB2" s="13"/>
      <c r="TXC2" s="13"/>
      <c r="TXD2" s="13"/>
      <c r="TXE2" s="13"/>
      <c r="TXF2" s="13"/>
      <c r="TXG2" s="13"/>
      <c r="TXH2" s="13"/>
      <c r="TXI2" s="13"/>
      <c r="TXJ2" s="13"/>
      <c r="TXK2" s="13"/>
      <c r="TXL2" s="13"/>
      <c r="TXM2" s="13"/>
      <c r="TXN2" s="13"/>
      <c r="TXO2" s="13"/>
      <c r="TXP2" s="13"/>
      <c r="TXQ2" s="13"/>
      <c r="TXR2" s="13"/>
      <c r="TXS2" s="13"/>
      <c r="TXT2" s="13"/>
      <c r="TXU2" s="13"/>
      <c r="TXV2" s="13"/>
      <c r="TXW2" s="13"/>
      <c r="TXX2" s="13"/>
      <c r="TXY2" s="13"/>
      <c r="TXZ2" s="13"/>
      <c r="TYA2" s="13"/>
      <c r="TYB2" s="13"/>
      <c r="TYC2" s="13"/>
      <c r="TYD2" s="13"/>
      <c r="TYE2" s="13"/>
      <c r="TYF2" s="13"/>
      <c r="TYG2" s="13"/>
      <c r="TYH2" s="13"/>
      <c r="TYI2" s="13"/>
      <c r="TYJ2" s="13"/>
      <c r="TYK2" s="13"/>
      <c r="TYL2" s="13"/>
      <c r="TYM2" s="13"/>
      <c r="TYN2" s="13"/>
      <c r="TYO2" s="13"/>
      <c r="TYP2" s="13"/>
      <c r="TYQ2" s="13"/>
      <c r="TYR2" s="13"/>
      <c r="TYS2" s="13"/>
      <c r="TYT2" s="13"/>
      <c r="TYU2" s="13"/>
      <c r="TYV2" s="13"/>
      <c r="TYW2" s="13"/>
      <c r="TYX2" s="13"/>
      <c r="TYY2" s="13"/>
      <c r="TYZ2" s="13"/>
      <c r="TZA2" s="13"/>
      <c r="TZB2" s="13"/>
      <c r="TZC2" s="13"/>
      <c r="TZD2" s="13"/>
      <c r="TZE2" s="13"/>
      <c r="TZF2" s="13"/>
      <c r="TZG2" s="13"/>
      <c r="TZH2" s="13"/>
      <c r="TZI2" s="13"/>
      <c r="TZJ2" s="13"/>
      <c r="TZK2" s="13"/>
      <c r="TZL2" s="13"/>
      <c r="TZM2" s="13"/>
      <c r="TZN2" s="13"/>
      <c r="TZO2" s="13"/>
      <c r="TZP2" s="13"/>
      <c r="TZQ2" s="13"/>
      <c r="TZR2" s="13"/>
      <c r="TZS2" s="13"/>
      <c r="TZT2" s="13"/>
      <c r="TZU2" s="13"/>
      <c r="TZV2" s="13"/>
      <c r="TZW2" s="13"/>
      <c r="TZX2" s="13"/>
      <c r="TZY2" s="13"/>
      <c r="TZZ2" s="13"/>
      <c r="UAA2" s="13"/>
      <c r="UAB2" s="13"/>
      <c r="UAC2" s="13"/>
      <c r="UAD2" s="13"/>
      <c r="UAE2" s="13"/>
      <c r="UAF2" s="13"/>
      <c r="UAG2" s="13"/>
      <c r="UAH2" s="13"/>
      <c r="UAI2" s="13"/>
      <c r="UAJ2" s="13"/>
      <c r="UAK2" s="13"/>
      <c r="UAL2" s="13"/>
      <c r="UAM2" s="13"/>
      <c r="UAN2" s="13"/>
      <c r="UAO2" s="13"/>
      <c r="UAP2" s="13"/>
      <c r="UAQ2" s="13"/>
      <c r="UAR2" s="13"/>
      <c r="UAS2" s="13"/>
      <c r="UAT2" s="13"/>
      <c r="UAU2" s="13"/>
      <c r="UAV2" s="13"/>
      <c r="UAW2" s="13"/>
      <c r="UAX2" s="13"/>
      <c r="UAY2" s="13"/>
      <c r="UAZ2" s="13"/>
      <c r="UBA2" s="13"/>
      <c r="UBB2" s="13"/>
      <c r="UBC2" s="13"/>
      <c r="UBD2" s="13"/>
      <c r="UBE2" s="13"/>
      <c r="UBF2" s="13"/>
      <c r="UBG2" s="13"/>
      <c r="UBH2" s="13"/>
      <c r="UBI2" s="13"/>
      <c r="UBJ2" s="13"/>
      <c r="UBK2" s="13"/>
      <c r="UBL2" s="13"/>
      <c r="UBM2" s="13"/>
      <c r="UBN2" s="13"/>
      <c r="UBO2" s="13"/>
      <c r="UBP2" s="13"/>
      <c r="UBQ2" s="13"/>
      <c r="UBR2" s="13"/>
      <c r="UBS2" s="13"/>
      <c r="UBT2" s="13"/>
      <c r="UBU2" s="13"/>
      <c r="UBV2" s="13"/>
      <c r="UBW2" s="13"/>
      <c r="UBX2" s="13"/>
      <c r="UBY2" s="13"/>
      <c r="UBZ2" s="13"/>
      <c r="UCA2" s="13"/>
      <c r="UCB2" s="13"/>
      <c r="UCC2" s="13"/>
      <c r="UCD2" s="13"/>
      <c r="UCE2" s="13"/>
      <c r="UCF2" s="13"/>
      <c r="UCG2" s="13"/>
      <c r="UCH2" s="13"/>
      <c r="UCI2" s="13"/>
      <c r="UCJ2" s="13"/>
      <c r="UCK2" s="13"/>
      <c r="UCL2" s="13"/>
      <c r="UCM2" s="13"/>
      <c r="UCN2" s="13"/>
      <c r="UCO2" s="13"/>
      <c r="UCP2" s="13"/>
      <c r="UCQ2" s="13"/>
      <c r="UCR2" s="13"/>
      <c r="UCS2" s="13"/>
      <c r="UCT2" s="13"/>
      <c r="UCU2" s="13"/>
      <c r="UCV2" s="13"/>
      <c r="UCW2" s="13"/>
      <c r="UCX2" s="13"/>
      <c r="UCY2" s="13"/>
      <c r="UCZ2" s="13"/>
      <c r="UDA2" s="13"/>
      <c r="UDB2" s="13"/>
      <c r="UDC2" s="13"/>
      <c r="UDD2" s="13"/>
      <c r="UDE2" s="13"/>
      <c r="UDF2" s="13"/>
      <c r="UDG2" s="13"/>
      <c r="UDH2" s="13"/>
      <c r="UDI2" s="13"/>
      <c r="UDJ2" s="13"/>
      <c r="UDK2" s="13"/>
      <c r="UDL2" s="13"/>
      <c r="UDM2" s="13"/>
      <c r="UDN2" s="13"/>
      <c r="UDO2" s="13"/>
      <c r="UDP2" s="13"/>
      <c r="UDQ2" s="13"/>
      <c r="UDR2" s="13"/>
      <c r="UDS2" s="13"/>
      <c r="UDT2" s="13"/>
      <c r="UDU2" s="13"/>
      <c r="UDV2" s="13"/>
      <c r="UDW2" s="13"/>
      <c r="UDX2" s="13"/>
      <c r="UDY2" s="13"/>
      <c r="UDZ2" s="13"/>
      <c r="UEA2" s="13"/>
      <c r="UEB2" s="13"/>
      <c r="UEC2" s="13"/>
      <c r="UED2" s="13"/>
      <c r="UEE2" s="13"/>
      <c r="UEF2" s="13"/>
      <c r="UEG2" s="13"/>
      <c r="UEH2" s="13"/>
      <c r="UEI2" s="13"/>
      <c r="UEJ2" s="13"/>
      <c r="UEK2" s="13"/>
      <c r="UEL2" s="13"/>
      <c r="UEM2" s="13"/>
      <c r="UEN2" s="13"/>
      <c r="UEO2" s="13"/>
      <c r="UEP2" s="13"/>
      <c r="UEQ2" s="13"/>
      <c r="UER2" s="13"/>
      <c r="UES2" s="13"/>
      <c r="UET2" s="13"/>
      <c r="UEU2" s="13"/>
      <c r="UEV2" s="13"/>
      <c r="UEW2" s="13"/>
      <c r="UEX2" s="13"/>
      <c r="UEY2" s="13"/>
      <c r="UEZ2" s="13"/>
      <c r="UFA2" s="13"/>
      <c r="UFB2" s="13"/>
      <c r="UFC2" s="13"/>
      <c r="UFD2" s="13"/>
      <c r="UFE2" s="13"/>
      <c r="UFF2" s="13"/>
      <c r="UFG2" s="13"/>
      <c r="UFH2" s="13"/>
      <c r="UFI2" s="13"/>
      <c r="UFJ2" s="13"/>
      <c r="UFK2" s="13"/>
      <c r="UFL2" s="13"/>
      <c r="UFM2" s="13"/>
      <c r="UFN2" s="13"/>
      <c r="UFO2" s="13"/>
      <c r="UFP2" s="13"/>
      <c r="UFQ2" s="13"/>
      <c r="UFR2" s="13"/>
      <c r="UFS2" s="13"/>
      <c r="UFT2" s="13"/>
      <c r="UFU2" s="13"/>
      <c r="UFV2" s="13"/>
      <c r="UFW2" s="13"/>
      <c r="UFX2" s="13"/>
      <c r="UFY2" s="13"/>
      <c r="UFZ2" s="13"/>
      <c r="UGA2" s="13"/>
      <c r="UGB2" s="13"/>
      <c r="UGC2" s="13"/>
      <c r="UGD2" s="13"/>
      <c r="UGE2" s="13"/>
      <c r="UGF2" s="13"/>
      <c r="UGG2" s="13"/>
      <c r="UGH2" s="13"/>
      <c r="UGI2" s="13"/>
      <c r="UGJ2" s="13"/>
      <c r="UGK2" s="13"/>
      <c r="UGL2" s="13"/>
      <c r="UGM2" s="13"/>
      <c r="UGN2" s="13"/>
      <c r="UGO2" s="13"/>
      <c r="UGP2" s="13"/>
      <c r="UGQ2" s="13"/>
      <c r="UGR2" s="13"/>
      <c r="UGS2" s="13"/>
      <c r="UGT2" s="13"/>
      <c r="UGU2" s="13"/>
      <c r="UGV2" s="13"/>
      <c r="UGW2" s="13"/>
      <c r="UGX2" s="13"/>
      <c r="UGY2" s="13"/>
      <c r="UGZ2" s="13"/>
      <c r="UHA2" s="13"/>
      <c r="UHB2" s="13"/>
      <c r="UHC2" s="13"/>
      <c r="UHD2" s="13"/>
      <c r="UHE2" s="13"/>
      <c r="UHF2" s="13"/>
      <c r="UHG2" s="13"/>
      <c r="UHH2" s="13"/>
      <c r="UHI2" s="13"/>
      <c r="UHJ2" s="13"/>
      <c r="UHK2" s="13"/>
      <c r="UHL2" s="13"/>
      <c r="UHM2" s="13"/>
      <c r="UHN2" s="13"/>
      <c r="UHO2" s="13"/>
      <c r="UHP2" s="13"/>
      <c r="UHQ2" s="13"/>
      <c r="UHR2" s="13"/>
      <c r="UHS2" s="13"/>
      <c r="UHT2" s="13"/>
      <c r="UHU2" s="13"/>
      <c r="UHV2" s="13"/>
      <c r="UHW2" s="13"/>
      <c r="UHX2" s="13"/>
      <c r="UHY2" s="13"/>
      <c r="UHZ2" s="13"/>
      <c r="UIA2" s="13"/>
      <c r="UIB2" s="13"/>
      <c r="UIC2" s="13"/>
      <c r="UID2" s="13"/>
      <c r="UIE2" s="13"/>
      <c r="UIF2" s="13"/>
      <c r="UIG2" s="13"/>
      <c r="UIH2" s="13"/>
      <c r="UII2" s="13"/>
      <c r="UIJ2" s="13"/>
      <c r="UIK2" s="13"/>
      <c r="UIL2" s="13"/>
      <c r="UIM2" s="13"/>
      <c r="UIN2" s="13"/>
      <c r="UIO2" s="13"/>
      <c r="UIP2" s="13"/>
      <c r="UIQ2" s="13"/>
      <c r="UIR2" s="13"/>
      <c r="UIS2" s="13"/>
      <c r="UIT2" s="13"/>
      <c r="UIU2" s="13"/>
      <c r="UIV2" s="13"/>
      <c r="UIW2" s="13"/>
      <c r="UIX2" s="13"/>
      <c r="UIY2" s="13"/>
      <c r="UIZ2" s="13"/>
      <c r="UJA2" s="13"/>
      <c r="UJB2" s="13"/>
      <c r="UJC2" s="13"/>
      <c r="UJD2" s="13"/>
      <c r="UJE2" s="13"/>
      <c r="UJF2" s="13"/>
      <c r="UJG2" s="13"/>
      <c r="UJH2" s="13"/>
      <c r="UJI2" s="13"/>
      <c r="UJJ2" s="13"/>
      <c r="UJK2" s="13"/>
      <c r="UJL2" s="13"/>
      <c r="UJM2" s="13"/>
      <c r="UJN2" s="13"/>
      <c r="UJO2" s="13"/>
      <c r="UJP2" s="13"/>
      <c r="UJQ2" s="13"/>
      <c r="UJR2" s="13"/>
      <c r="UJS2" s="13"/>
      <c r="UJT2" s="13"/>
      <c r="UJU2" s="13"/>
      <c r="UJV2" s="13"/>
      <c r="UJW2" s="13"/>
      <c r="UJX2" s="13"/>
      <c r="UJY2" s="13"/>
      <c r="UJZ2" s="13"/>
      <c r="UKA2" s="13"/>
      <c r="UKB2" s="13"/>
      <c r="UKC2" s="13"/>
      <c r="UKD2" s="13"/>
      <c r="UKE2" s="13"/>
      <c r="UKF2" s="13"/>
      <c r="UKG2" s="13"/>
      <c r="UKH2" s="13"/>
      <c r="UKI2" s="13"/>
      <c r="UKJ2" s="13"/>
      <c r="UKK2" s="13"/>
      <c r="UKL2" s="13"/>
      <c r="UKM2" s="13"/>
      <c r="UKN2" s="13"/>
      <c r="UKO2" s="13"/>
      <c r="UKP2" s="13"/>
      <c r="UKQ2" s="13"/>
      <c r="UKR2" s="13"/>
      <c r="UKS2" s="13"/>
      <c r="UKT2" s="13"/>
      <c r="UKU2" s="13"/>
      <c r="UKV2" s="13"/>
      <c r="UKW2" s="13"/>
      <c r="UKX2" s="13"/>
      <c r="UKY2" s="13"/>
      <c r="UKZ2" s="13"/>
      <c r="ULA2" s="13"/>
      <c r="ULB2" s="13"/>
      <c r="ULC2" s="13"/>
      <c r="ULD2" s="13"/>
      <c r="ULE2" s="13"/>
      <c r="ULF2" s="13"/>
      <c r="ULG2" s="13"/>
      <c r="ULH2" s="13"/>
      <c r="ULI2" s="13"/>
      <c r="ULJ2" s="13"/>
      <c r="ULK2" s="13"/>
      <c r="ULL2" s="13"/>
      <c r="ULM2" s="13"/>
      <c r="ULN2" s="13"/>
      <c r="ULO2" s="13"/>
      <c r="ULP2" s="13"/>
      <c r="ULQ2" s="13"/>
      <c r="ULR2" s="13"/>
      <c r="ULS2" s="13"/>
      <c r="ULT2" s="13"/>
      <c r="ULU2" s="13"/>
      <c r="ULV2" s="13"/>
      <c r="ULW2" s="13"/>
      <c r="ULX2" s="13"/>
      <c r="ULY2" s="13"/>
      <c r="ULZ2" s="13"/>
      <c r="UMA2" s="13"/>
      <c r="UMB2" s="13"/>
      <c r="UMC2" s="13"/>
      <c r="UMD2" s="13"/>
      <c r="UME2" s="13"/>
      <c r="UMF2" s="13"/>
      <c r="UMG2" s="13"/>
      <c r="UMH2" s="13"/>
      <c r="UMI2" s="13"/>
      <c r="UMJ2" s="13"/>
      <c r="UMK2" s="13"/>
      <c r="UML2" s="13"/>
      <c r="UMM2" s="13"/>
      <c r="UMN2" s="13"/>
      <c r="UMO2" s="13"/>
      <c r="UMP2" s="13"/>
      <c r="UMQ2" s="13"/>
      <c r="UMR2" s="13"/>
      <c r="UMS2" s="13"/>
      <c r="UMT2" s="13"/>
      <c r="UMU2" s="13"/>
      <c r="UMV2" s="13"/>
      <c r="UMW2" s="13"/>
      <c r="UMX2" s="13"/>
      <c r="UMY2" s="13"/>
      <c r="UMZ2" s="13"/>
      <c r="UNA2" s="13"/>
      <c r="UNB2" s="13"/>
      <c r="UNC2" s="13"/>
      <c r="UND2" s="13"/>
      <c r="UNE2" s="13"/>
      <c r="UNF2" s="13"/>
      <c r="UNG2" s="13"/>
      <c r="UNH2" s="13"/>
      <c r="UNI2" s="13"/>
      <c r="UNJ2" s="13"/>
      <c r="UNK2" s="13"/>
      <c r="UNL2" s="13"/>
      <c r="UNM2" s="13"/>
      <c r="UNN2" s="13"/>
      <c r="UNO2" s="13"/>
      <c r="UNP2" s="13"/>
      <c r="UNQ2" s="13"/>
      <c r="UNR2" s="13"/>
      <c r="UNS2" s="13"/>
      <c r="UNT2" s="13"/>
      <c r="UNU2" s="13"/>
      <c r="UNV2" s="13"/>
      <c r="UNW2" s="13"/>
      <c r="UNX2" s="13"/>
      <c r="UNY2" s="13"/>
      <c r="UNZ2" s="13"/>
      <c r="UOA2" s="13"/>
      <c r="UOB2" s="13"/>
      <c r="UOC2" s="13"/>
      <c r="UOD2" s="13"/>
      <c r="UOE2" s="13"/>
      <c r="UOF2" s="13"/>
      <c r="UOG2" s="13"/>
      <c r="UOH2" s="13"/>
      <c r="UOI2" s="13"/>
      <c r="UOJ2" s="13"/>
      <c r="UOK2" s="13"/>
      <c r="UOL2" s="13"/>
      <c r="UOM2" s="13"/>
      <c r="UON2" s="13"/>
      <c r="UOO2" s="13"/>
      <c r="UOP2" s="13"/>
      <c r="UOQ2" s="13"/>
      <c r="UOR2" s="13"/>
      <c r="UOS2" s="13"/>
      <c r="UOT2" s="13"/>
      <c r="UOU2" s="13"/>
      <c r="UOV2" s="13"/>
      <c r="UOW2" s="13"/>
      <c r="UOX2" s="13"/>
      <c r="UOY2" s="13"/>
      <c r="UOZ2" s="13"/>
      <c r="UPA2" s="13"/>
      <c r="UPB2" s="13"/>
      <c r="UPC2" s="13"/>
      <c r="UPD2" s="13"/>
      <c r="UPE2" s="13"/>
      <c r="UPF2" s="13"/>
      <c r="UPG2" s="13"/>
      <c r="UPH2" s="13"/>
      <c r="UPI2" s="13"/>
      <c r="UPJ2" s="13"/>
      <c r="UPK2" s="13"/>
      <c r="UPL2" s="13"/>
      <c r="UPM2" s="13"/>
      <c r="UPN2" s="13"/>
      <c r="UPO2" s="13"/>
      <c r="UPP2" s="13"/>
      <c r="UPQ2" s="13"/>
      <c r="UPR2" s="13"/>
      <c r="UPS2" s="13"/>
      <c r="UPT2" s="13"/>
      <c r="UPU2" s="13"/>
      <c r="UPV2" s="13"/>
      <c r="UPW2" s="13"/>
      <c r="UPX2" s="13"/>
      <c r="UPY2" s="13"/>
      <c r="UPZ2" s="13"/>
      <c r="UQA2" s="13"/>
      <c r="UQB2" s="13"/>
      <c r="UQC2" s="13"/>
      <c r="UQD2" s="13"/>
      <c r="UQE2" s="13"/>
      <c r="UQF2" s="13"/>
      <c r="UQG2" s="13"/>
      <c r="UQH2" s="13"/>
      <c r="UQI2" s="13"/>
      <c r="UQJ2" s="13"/>
      <c r="UQK2" s="13"/>
      <c r="UQL2" s="13"/>
      <c r="UQM2" s="13"/>
      <c r="UQN2" s="13"/>
      <c r="UQO2" s="13"/>
      <c r="UQP2" s="13"/>
      <c r="UQQ2" s="13"/>
      <c r="UQR2" s="13"/>
      <c r="UQS2" s="13"/>
      <c r="UQT2" s="13"/>
      <c r="UQU2" s="13"/>
      <c r="UQV2" s="13"/>
      <c r="UQW2" s="13"/>
      <c r="UQX2" s="13"/>
      <c r="UQY2" s="13"/>
      <c r="UQZ2" s="13"/>
      <c r="URA2" s="13"/>
      <c r="URB2" s="13"/>
      <c r="URC2" s="13"/>
      <c r="URD2" s="13"/>
      <c r="URE2" s="13"/>
      <c r="URF2" s="13"/>
      <c r="URG2" s="13"/>
      <c r="URH2" s="13"/>
      <c r="URI2" s="13"/>
      <c r="URJ2" s="13"/>
      <c r="URK2" s="13"/>
      <c r="URL2" s="13"/>
      <c r="URM2" s="13"/>
      <c r="URN2" s="13"/>
      <c r="URO2" s="13"/>
      <c r="URP2" s="13"/>
      <c r="URQ2" s="13"/>
      <c r="URR2" s="13"/>
      <c r="URS2" s="13"/>
      <c r="URT2" s="13"/>
      <c r="URU2" s="13"/>
      <c r="URV2" s="13"/>
      <c r="URW2" s="13"/>
      <c r="URX2" s="13"/>
      <c r="URY2" s="13"/>
      <c r="URZ2" s="13"/>
      <c r="USA2" s="13"/>
      <c r="USB2" s="13"/>
      <c r="USC2" s="13"/>
      <c r="USD2" s="13"/>
      <c r="USE2" s="13"/>
      <c r="USF2" s="13"/>
      <c r="USG2" s="13"/>
      <c r="USH2" s="13"/>
      <c r="USI2" s="13"/>
      <c r="USJ2" s="13"/>
      <c r="USK2" s="13"/>
      <c r="USL2" s="13"/>
      <c r="USM2" s="13"/>
      <c r="USN2" s="13"/>
      <c r="USO2" s="13"/>
      <c r="USP2" s="13"/>
      <c r="USQ2" s="13"/>
      <c r="USR2" s="13"/>
      <c r="USS2" s="13"/>
      <c r="UST2" s="13"/>
      <c r="USU2" s="13"/>
      <c r="USV2" s="13"/>
      <c r="USW2" s="13"/>
      <c r="USX2" s="13"/>
      <c r="USY2" s="13"/>
      <c r="USZ2" s="13"/>
      <c r="UTA2" s="13"/>
      <c r="UTB2" s="13"/>
      <c r="UTC2" s="13"/>
      <c r="UTD2" s="13"/>
      <c r="UTE2" s="13"/>
      <c r="UTF2" s="13"/>
      <c r="UTG2" s="13"/>
      <c r="UTH2" s="13"/>
      <c r="UTI2" s="13"/>
      <c r="UTJ2" s="13"/>
      <c r="UTK2" s="13"/>
      <c r="UTL2" s="13"/>
      <c r="UTM2" s="13"/>
      <c r="UTN2" s="13"/>
      <c r="UTO2" s="13"/>
      <c r="UTP2" s="13"/>
      <c r="UTQ2" s="13"/>
      <c r="UTR2" s="13"/>
      <c r="UTS2" s="13"/>
      <c r="UTT2" s="13"/>
      <c r="UTU2" s="13"/>
      <c r="UTV2" s="13"/>
      <c r="UTW2" s="13"/>
      <c r="UTX2" s="13"/>
      <c r="UTY2" s="13"/>
      <c r="UTZ2" s="13"/>
      <c r="UUA2" s="13"/>
      <c r="UUB2" s="13"/>
      <c r="UUC2" s="13"/>
      <c r="UUD2" s="13"/>
      <c r="UUE2" s="13"/>
      <c r="UUF2" s="13"/>
      <c r="UUG2" s="13"/>
      <c r="UUH2" s="13"/>
      <c r="UUI2" s="13"/>
      <c r="UUJ2" s="13"/>
      <c r="UUK2" s="13"/>
      <c r="UUL2" s="13"/>
      <c r="UUM2" s="13"/>
      <c r="UUN2" s="13"/>
      <c r="UUO2" s="13"/>
      <c r="UUP2" s="13"/>
      <c r="UUQ2" s="13"/>
      <c r="UUR2" s="13"/>
      <c r="UUS2" s="13"/>
      <c r="UUT2" s="13"/>
      <c r="UUU2" s="13"/>
      <c r="UUV2" s="13"/>
      <c r="UUW2" s="13"/>
      <c r="UUX2" s="13"/>
      <c r="UUY2" s="13"/>
      <c r="UUZ2" s="13"/>
      <c r="UVA2" s="13"/>
      <c r="UVB2" s="13"/>
      <c r="UVC2" s="13"/>
      <c r="UVD2" s="13"/>
      <c r="UVE2" s="13"/>
      <c r="UVF2" s="13"/>
      <c r="UVG2" s="13"/>
      <c r="UVH2" s="13"/>
      <c r="UVI2" s="13"/>
      <c r="UVJ2" s="13"/>
      <c r="UVK2" s="13"/>
      <c r="UVL2" s="13"/>
      <c r="UVM2" s="13"/>
      <c r="UVN2" s="13"/>
      <c r="UVO2" s="13"/>
      <c r="UVP2" s="13"/>
      <c r="UVQ2" s="13"/>
      <c r="UVR2" s="13"/>
      <c r="UVS2" s="13"/>
      <c r="UVT2" s="13"/>
      <c r="UVU2" s="13"/>
      <c r="UVV2" s="13"/>
      <c r="UVW2" s="13"/>
      <c r="UVX2" s="13"/>
      <c r="UVY2" s="13"/>
      <c r="UVZ2" s="13"/>
      <c r="UWA2" s="13"/>
      <c r="UWB2" s="13"/>
      <c r="UWC2" s="13"/>
      <c r="UWD2" s="13"/>
      <c r="UWE2" s="13"/>
      <c r="UWF2" s="13"/>
      <c r="UWG2" s="13"/>
      <c r="UWH2" s="13"/>
      <c r="UWI2" s="13"/>
      <c r="UWJ2" s="13"/>
      <c r="UWK2" s="13"/>
      <c r="UWL2" s="13"/>
      <c r="UWM2" s="13"/>
      <c r="UWN2" s="13"/>
      <c r="UWO2" s="13"/>
      <c r="UWP2" s="13"/>
      <c r="UWQ2" s="13"/>
      <c r="UWR2" s="13"/>
      <c r="UWS2" s="13"/>
      <c r="UWT2" s="13"/>
      <c r="UWU2" s="13"/>
      <c r="UWV2" s="13"/>
      <c r="UWW2" s="13"/>
      <c r="UWX2" s="13"/>
      <c r="UWY2" s="13"/>
      <c r="UWZ2" s="13"/>
      <c r="UXA2" s="13"/>
      <c r="UXB2" s="13"/>
      <c r="UXC2" s="13"/>
      <c r="UXD2" s="13"/>
      <c r="UXE2" s="13"/>
      <c r="UXF2" s="13"/>
      <c r="UXG2" s="13"/>
      <c r="UXH2" s="13"/>
      <c r="UXI2" s="13"/>
      <c r="UXJ2" s="13"/>
      <c r="UXK2" s="13"/>
      <c r="UXL2" s="13"/>
      <c r="UXM2" s="13"/>
      <c r="UXN2" s="13"/>
      <c r="UXO2" s="13"/>
      <c r="UXP2" s="13"/>
      <c r="UXQ2" s="13"/>
      <c r="UXR2" s="13"/>
      <c r="UXS2" s="13"/>
      <c r="UXT2" s="13"/>
      <c r="UXU2" s="13"/>
      <c r="UXV2" s="13"/>
      <c r="UXW2" s="13"/>
      <c r="UXX2" s="13"/>
      <c r="UXY2" s="13"/>
      <c r="UXZ2" s="13"/>
      <c r="UYA2" s="13"/>
      <c r="UYB2" s="13"/>
      <c r="UYC2" s="13"/>
      <c r="UYD2" s="13"/>
      <c r="UYE2" s="13"/>
      <c r="UYF2" s="13"/>
      <c r="UYG2" s="13"/>
      <c r="UYH2" s="13"/>
      <c r="UYI2" s="13"/>
      <c r="UYJ2" s="13"/>
      <c r="UYK2" s="13"/>
      <c r="UYL2" s="13"/>
      <c r="UYM2" s="13"/>
      <c r="UYN2" s="13"/>
      <c r="UYO2" s="13"/>
      <c r="UYP2" s="13"/>
      <c r="UYQ2" s="13"/>
      <c r="UYR2" s="13"/>
      <c r="UYS2" s="13"/>
      <c r="UYT2" s="13"/>
      <c r="UYU2" s="13"/>
      <c r="UYV2" s="13"/>
      <c r="UYW2" s="13"/>
      <c r="UYX2" s="13"/>
      <c r="UYY2" s="13"/>
      <c r="UYZ2" s="13"/>
      <c r="UZA2" s="13"/>
      <c r="UZB2" s="13"/>
      <c r="UZC2" s="13"/>
      <c r="UZD2" s="13"/>
      <c r="UZE2" s="13"/>
      <c r="UZF2" s="13"/>
      <c r="UZG2" s="13"/>
      <c r="UZH2" s="13"/>
      <c r="UZI2" s="13"/>
      <c r="UZJ2" s="13"/>
      <c r="UZK2" s="13"/>
      <c r="UZL2" s="13"/>
      <c r="UZM2" s="13"/>
      <c r="UZN2" s="13"/>
      <c r="UZO2" s="13"/>
      <c r="UZP2" s="13"/>
      <c r="UZQ2" s="13"/>
      <c r="UZR2" s="13"/>
      <c r="UZS2" s="13"/>
      <c r="UZT2" s="13"/>
      <c r="UZU2" s="13"/>
      <c r="UZV2" s="13"/>
      <c r="UZW2" s="13"/>
      <c r="UZX2" s="13"/>
      <c r="UZY2" s="13"/>
      <c r="UZZ2" s="13"/>
      <c r="VAA2" s="13"/>
      <c r="VAB2" s="13"/>
      <c r="VAC2" s="13"/>
      <c r="VAD2" s="13"/>
      <c r="VAE2" s="13"/>
      <c r="VAF2" s="13"/>
      <c r="VAG2" s="13"/>
      <c r="VAH2" s="13"/>
      <c r="VAI2" s="13"/>
      <c r="VAJ2" s="13"/>
      <c r="VAK2" s="13"/>
      <c r="VAL2" s="13"/>
      <c r="VAM2" s="13"/>
      <c r="VAN2" s="13"/>
      <c r="VAO2" s="13"/>
      <c r="VAP2" s="13"/>
      <c r="VAQ2" s="13"/>
      <c r="VAR2" s="13"/>
      <c r="VAS2" s="13"/>
      <c r="VAT2" s="13"/>
      <c r="VAU2" s="13"/>
      <c r="VAV2" s="13"/>
      <c r="VAW2" s="13"/>
      <c r="VAX2" s="13"/>
      <c r="VAY2" s="13"/>
      <c r="VAZ2" s="13"/>
      <c r="VBA2" s="13"/>
      <c r="VBB2" s="13"/>
      <c r="VBC2" s="13"/>
      <c r="VBD2" s="13"/>
      <c r="VBE2" s="13"/>
      <c r="VBF2" s="13"/>
      <c r="VBG2" s="13"/>
      <c r="VBH2" s="13"/>
      <c r="VBI2" s="13"/>
      <c r="VBJ2" s="13"/>
      <c r="VBK2" s="13"/>
      <c r="VBL2" s="13"/>
      <c r="VBM2" s="13"/>
      <c r="VBN2" s="13"/>
      <c r="VBO2" s="13"/>
      <c r="VBP2" s="13"/>
      <c r="VBQ2" s="13"/>
      <c r="VBR2" s="13"/>
      <c r="VBS2" s="13"/>
      <c r="VBT2" s="13"/>
      <c r="VBU2" s="13"/>
      <c r="VBV2" s="13"/>
      <c r="VBW2" s="13"/>
      <c r="VBX2" s="13"/>
      <c r="VBY2" s="13"/>
      <c r="VBZ2" s="13"/>
      <c r="VCA2" s="13"/>
      <c r="VCB2" s="13"/>
      <c r="VCC2" s="13"/>
      <c r="VCD2" s="13"/>
      <c r="VCE2" s="13"/>
      <c r="VCF2" s="13"/>
      <c r="VCG2" s="13"/>
      <c r="VCH2" s="13"/>
      <c r="VCI2" s="13"/>
      <c r="VCJ2" s="13"/>
      <c r="VCK2" s="13"/>
      <c r="VCL2" s="13"/>
      <c r="VCM2" s="13"/>
      <c r="VCN2" s="13"/>
      <c r="VCO2" s="13"/>
      <c r="VCP2" s="13"/>
      <c r="VCQ2" s="13"/>
      <c r="VCR2" s="13"/>
      <c r="VCS2" s="13"/>
      <c r="VCT2" s="13"/>
      <c r="VCU2" s="13"/>
      <c r="VCV2" s="13"/>
      <c r="VCW2" s="13"/>
      <c r="VCX2" s="13"/>
      <c r="VCY2" s="13"/>
      <c r="VCZ2" s="13"/>
      <c r="VDA2" s="13"/>
      <c r="VDB2" s="13"/>
      <c r="VDC2" s="13"/>
      <c r="VDD2" s="13"/>
      <c r="VDE2" s="13"/>
      <c r="VDF2" s="13"/>
      <c r="VDG2" s="13"/>
      <c r="VDH2" s="13"/>
      <c r="VDI2" s="13"/>
      <c r="VDJ2" s="13"/>
      <c r="VDK2" s="13"/>
      <c r="VDL2" s="13"/>
      <c r="VDM2" s="13"/>
      <c r="VDN2" s="13"/>
      <c r="VDO2" s="13"/>
      <c r="VDP2" s="13"/>
      <c r="VDQ2" s="13"/>
      <c r="VDR2" s="13"/>
      <c r="VDS2" s="13"/>
      <c r="VDT2" s="13"/>
      <c r="VDU2" s="13"/>
      <c r="VDV2" s="13"/>
      <c r="VDW2" s="13"/>
      <c r="VDX2" s="13"/>
      <c r="VDY2" s="13"/>
      <c r="VDZ2" s="13"/>
      <c r="VEA2" s="13"/>
      <c r="VEB2" s="13"/>
      <c r="VEC2" s="13"/>
      <c r="VED2" s="13"/>
      <c r="VEE2" s="13"/>
      <c r="VEF2" s="13"/>
      <c r="VEG2" s="13"/>
      <c r="VEH2" s="13"/>
      <c r="VEI2" s="13"/>
      <c r="VEJ2" s="13"/>
      <c r="VEK2" s="13"/>
      <c r="VEL2" s="13"/>
      <c r="VEM2" s="13"/>
      <c r="VEN2" s="13"/>
      <c r="VEO2" s="13"/>
      <c r="VEP2" s="13"/>
      <c r="VEQ2" s="13"/>
      <c r="VER2" s="13"/>
      <c r="VES2" s="13"/>
      <c r="VET2" s="13"/>
      <c r="VEU2" s="13"/>
      <c r="VEV2" s="13"/>
      <c r="VEW2" s="13"/>
      <c r="VEX2" s="13"/>
      <c r="VEY2" s="13"/>
      <c r="VEZ2" s="13"/>
      <c r="VFA2" s="13"/>
      <c r="VFB2" s="13"/>
      <c r="VFC2" s="13"/>
      <c r="VFD2" s="13"/>
      <c r="VFE2" s="13"/>
      <c r="VFF2" s="13"/>
      <c r="VFG2" s="13"/>
      <c r="VFH2" s="13"/>
      <c r="VFI2" s="13"/>
      <c r="VFJ2" s="13"/>
      <c r="VFK2" s="13"/>
      <c r="VFL2" s="13"/>
      <c r="VFM2" s="13"/>
      <c r="VFN2" s="13"/>
      <c r="VFO2" s="13"/>
      <c r="VFP2" s="13"/>
      <c r="VFQ2" s="13"/>
      <c r="VFR2" s="13"/>
      <c r="VFS2" s="13"/>
      <c r="VFT2" s="13"/>
      <c r="VFU2" s="13"/>
      <c r="VFV2" s="13"/>
      <c r="VFW2" s="13"/>
      <c r="VFX2" s="13"/>
      <c r="VFY2" s="13"/>
      <c r="VFZ2" s="13"/>
      <c r="VGA2" s="13"/>
      <c r="VGB2" s="13"/>
      <c r="VGC2" s="13"/>
      <c r="VGD2" s="13"/>
      <c r="VGE2" s="13"/>
      <c r="VGF2" s="13"/>
      <c r="VGG2" s="13"/>
      <c r="VGH2" s="13"/>
      <c r="VGI2" s="13"/>
      <c r="VGJ2" s="13"/>
      <c r="VGK2" s="13"/>
      <c r="VGL2" s="13"/>
      <c r="VGM2" s="13"/>
      <c r="VGN2" s="13"/>
      <c r="VGO2" s="13"/>
      <c r="VGP2" s="13"/>
      <c r="VGQ2" s="13"/>
      <c r="VGR2" s="13"/>
      <c r="VGS2" s="13"/>
      <c r="VGT2" s="13"/>
      <c r="VGU2" s="13"/>
      <c r="VGV2" s="13"/>
      <c r="VGW2" s="13"/>
      <c r="VGX2" s="13"/>
      <c r="VGY2" s="13"/>
      <c r="VGZ2" s="13"/>
      <c r="VHA2" s="13"/>
      <c r="VHB2" s="13"/>
      <c r="VHC2" s="13"/>
      <c r="VHD2" s="13"/>
      <c r="VHE2" s="13"/>
      <c r="VHF2" s="13"/>
      <c r="VHG2" s="13"/>
      <c r="VHH2" s="13"/>
      <c r="VHI2" s="13"/>
      <c r="VHJ2" s="13"/>
      <c r="VHK2" s="13"/>
      <c r="VHL2" s="13"/>
      <c r="VHM2" s="13"/>
      <c r="VHN2" s="13"/>
      <c r="VHO2" s="13"/>
      <c r="VHP2" s="13"/>
      <c r="VHQ2" s="13"/>
      <c r="VHR2" s="13"/>
      <c r="VHS2" s="13"/>
      <c r="VHT2" s="13"/>
      <c r="VHU2" s="13"/>
      <c r="VHV2" s="13"/>
      <c r="VHW2" s="13"/>
      <c r="VHX2" s="13"/>
      <c r="VHY2" s="13"/>
      <c r="VHZ2" s="13"/>
      <c r="VIA2" s="13"/>
      <c r="VIB2" s="13"/>
      <c r="VIC2" s="13"/>
      <c r="VID2" s="13"/>
      <c r="VIE2" s="13"/>
      <c r="VIF2" s="13"/>
      <c r="VIG2" s="13"/>
      <c r="VIH2" s="13"/>
      <c r="VII2" s="13"/>
      <c r="VIJ2" s="13"/>
      <c r="VIK2" s="13"/>
      <c r="VIL2" s="13"/>
      <c r="VIM2" s="13"/>
      <c r="VIN2" s="13"/>
      <c r="VIO2" s="13"/>
      <c r="VIP2" s="13"/>
      <c r="VIQ2" s="13"/>
      <c r="VIR2" s="13"/>
      <c r="VIS2" s="13"/>
      <c r="VIT2" s="13"/>
      <c r="VIU2" s="13"/>
      <c r="VIV2" s="13"/>
      <c r="VIW2" s="13"/>
      <c r="VIX2" s="13"/>
      <c r="VIY2" s="13"/>
      <c r="VIZ2" s="13"/>
      <c r="VJA2" s="13"/>
      <c r="VJB2" s="13"/>
      <c r="VJC2" s="13"/>
      <c r="VJD2" s="13"/>
      <c r="VJE2" s="13"/>
      <c r="VJF2" s="13"/>
      <c r="VJG2" s="13"/>
      <c r="VJH2" s="13"/>
      <c r="VJI2" s="13"/>
      <c r="VJJ2" s="13"/>
      <c r="VJK2" s="13"/>
      <c r="VJL2" s="13"/>
      <c r="VJM2" s="13"/>
      <c r="VJN2" s="13"/>
      <c r="VJO2" s="13"/>
      <c r="VJP2" s="13"/>
      <c r="VJQ2" s="13"/>
      <c r="VJR2" s="13"/>
      <c r="VJS2" s="13"/>
      <c r="VJT2" s="13"/>
      <c r="VJU2" s="13"/>
      <c r="VJV2" s="13"/>
      <c r="VJW2" s="13"/>
      <c r="VJX2" s="13"/>
      <c r="VJY2" s="13"/>
      <c r="VJZ2" s="13"/>
      <c r="VKA2" s="13"/>
      <c r="VKB2" s="13"/>
      <c r="VKC2" s="13"/>
      <c r="VKD2" s="13"/>
      <c r="VKE2" s="13"/>
      <c r="VKF2" s="13"/>
      <c r="VKG2" s="13"/>
      <c r="VKH2" s="13"/>
      <c r="VKI2" s="13"/>
      <c r="VKJ2" s="13"/>
      <c r="VKK2" s="13"/>
      <c r="VKL2" s="13"/>
      <c r="VKM2" s="13"/>
      <c r="VKN2" s="13"/>
      <c r="VKO2" s="13"/>
      <c r="VKP2" s="13"/>
      <c r="VKQ2" s="13"/>
      <c r="VKR2" s="13"/>
      <c r="VKS2" s="13"/>
      <c r="VKT2" s="13"/>
      <c r="VKU2" s="13"/>
      <c r="VKV2" s="13"/>
      <c r="VKW2" s="13"/>
      <c r="VKX2" s="13"/>
      <c r="VKY2" s="13"/>
      <c r="VKZ2" s="13"/>
      <c r="VLA2" s="13"/>
      <c r="VLB2" s="13"/>
      <c r="VLC2" s="13"/>
      <c r="VLD2" s="13"/>
      <c r="VLE2" s="13"/>
      <c r="VLF2" s="13"/>
      <c r="VLG2" s="13"/>
      <c r="VLH2" s="13"/>
      <c r="VLI2" s="13"/>
      <c r="VLJ2" s="13"/>
      <c r="VLK2" s="13"/>
      <c r="VLL2" s="13"/>
      <c r="VLM2" s="13"/>
      <c r="VLN2" s="13"/>
      <c r="VLO2" s="13"/>
      <c r="VLP2" s="13"/>
      <c r="VLQ2" s="13"/>
      <c r="VLR2" s="13"/>
      <c r="VLS2" s="13"/>
      <c r="VLT2" s="13"/>
      <c r="VLU2" s="13"/>
      <c r="VLV2" s="13"/>
      <c r="VLW2" s="13"/>
      <c r="VLX2" s="13"/>
      <c r="VLY2" s="13"/>
      <c r="VLZ2" s="13"/>
      <c r="VMA2" s="13"/>
      <c r="VMB2" s="13"/>
      <c r="VMC2" s="13"/>
      <c r="VMD2" s="13"/>
      <c r="VME2" s="13"/>
      <c r="VMF2" s="13"/>
      <c r="VMG2" s="13"/>
      <c r="VMH2" s="13"/>
      <c r="VMI2" s="13"/>
      <c r="VMJ2" s="13"/>
      <c r="VMK2" s="13"/>
      <c r="VML2" s="13"/>
      <c r="VMM2" s="13"/>
      <c r="VMN2" s="13"/>
      <c r="VMO2" s="13"/>
      <c r="VMP2" s="13"/>
      <c r="VMQ2" s="13"/>
      <c r="VMR2" s="13"/>
      <c r="VMS2" s="13"/>
      <c r="VMT2" s="13"/>
      <c r="VMU2" s="13"/>
      <c r="VMV2" s="13"/>
      <c r="VMW2" s="13"/>
      <c r="VMX2" s="13"/>
      <c r="VMY2" s="13"/>
      <c r="VMZ2" s="13"/>
      <c r="VNA2" s="13"/>
      <c r="VNB2" s="13"/>
      <c r="VNC2" s="13"/>
      <c r="VND2" s="13"/>
      <c r="VNE2" s="13"/>
      <c r="VNF2" s="13"/>
      <c r="VNG2" s="13"/>
      <c r="VNH2" s="13"/>
      <c r="VNI2" s="13"/>
      <c r="VNJ2" s="13"/>
      <c r="VNK2" s="13"/>
      <c r="VNL2" s="13"/>
      <c r="VNM2" s="13"/>
      <c r="VNN2" s="13"/>
      <c r="VNO2" s="13"/>
      <c r="VNP2" s="13"/>
      <c r="VNQ2" s="13"/>
      <c r="VNR2" s="13"/>
      <c r="VNS2" s="13"/>
      <c r="VNT2" s="13"/>
      <c r="VNU2" s="13"/>
      <c r="VNV2" s="13"/>
      <c r="VNW2" s="13"/>
      <c r="VNX2" s="13"/>
      <c r="VNY2" s="13"/>
      <c r="VNZ2" s="13"/>
      <c r="VOA2" s="13"/>
      <c r="VOB2" s="13"/>
      <c r="VOC2" s="13"/>
      <c r="VOD2" s="13"/>
      <c r="VOE2" s="13"/>
      <c r="VOF2" s="13"/>
      <c r="VOG2" s="13"/>
      <c r="VOH2" s="13"/>
      <c r="VOI2" s="13"/>
      <c r="VOJ2" s="13"/>
      <c r="VOK2" s="13"/>
      <c r="VOL2" s="13"/>
      <c r="VOM2" s="13"/>
      <c r="VON2" s="13"/>
      <c r="VOO2" s="13"/>
      <c r="VOP2" s="13"/>
      <c r="VOQ2" s="13"/>
      <c r="VOR2" s="13"/>
      <c r="VOS2" s="13"/>
      <c r="VOT2" s="13"/>
      <c r="VOU2" s="13"/>
      <c r="VOV2" s="13"/>
      <c r="VOW2" s="13"/>
      <c r="VOX2" s="13"/>
      <c r="VOY2" s="13"/>
      <c r="VOZ2" s="13"/>
      <c r="VPA2" s="13"/>
      <c r="VPB2" s="13"/>
      <c r="VPC2" s="13"/>
      <c r="VPD2" s="13"/>
      <c r="VPE2" s="13"/>
      <c r="VPF2" s="13"/>
      <c r="VPG2" s="13"/>
      <c r="VPH2" s="13"/>
      <c r="VPI2" s="13"/>
      <c r="VPJ2" s="13"/>
      <c r="VPK2" s="13"/>
      <c r="VPL2" s="13"/>
      <c r="VPM2" s="13"/>
      <c r="VPN2" s="13"/>
      <c r="VPO2" s="13"/>
      <c r="VPP2" s="13"/>
      <c r="VPQ2" s="13"/>
      <c r="VPR2" s="13"/>
      <c r="VPS2" s="13"/>
      <c r="VPT2" s="13"/>
      <c r="VPU2" s="13"/>
      <c r="VPV2" s="13"/>
      <c r="VPW2" s="13"/>
      <c r="VPX2" s="13"/>
      <c r="VPY2" s="13"/>
      <c r="VPZ2" s="13"/>
      <c r="VQA2" s="13"/>
      <c r="VQB2" s="13"/>
      <c r="VQC2" s="13"/>
      <c r="VQD2" s="13"/>
      <c r="VQE2" s="13"/>
      <c r="VQF2" s="13"/>
      <c r="VQG2" s="13"/>
      <c r="VQH2" s="13"/>
      <c r="VQI2" s="13"/>
      <c r="VQJ2" s="13"/>
      <c r="VQK2" s="13"/>
      <c r="VQL2" s="13"/>
      <c r="VQM2" s="13"/>
      <c r="VQN2" s="13"/>
      <c r="VQO2" s="13"/>
      <c r="VQP2" s="13"/>
      <c r="VQQ2" s="13"/>
      <c r="VQR2" s="13"/>
      <c r="VQS2" s="13"/>
      <c r="VQT2" s="13"/>
      <c r="VQU2" s="13"/>
      <c r="VQV2" s="13"/>
      <c r="VQW2" s="13"/>
      <c r="VQX2" s="13"/>
      <c r="VQY2" s="13"/>
      <c r="VQZ2" s="13"/>
      <c r="VRA2" s="13"/>
      <c r="VRB2" s="13"/>
      <c r="VRC2" s="13"/>
      <c r="VRD2" s="13"/>
      <c r="VRE2" s="13"/>
      <c r="VRF2" s="13"/>
      <c r="VRG2" s="13"/>
      <c r="VRH2" s="13"/>
      <c r="VRI2" s="13"/>
      <c r="VRJ2" s="13"/>
      <c r="VRK2" s="13"/>
      <c r="VRL2" s="13"/>
      <c r="VRM2" s="13"/>
      <c r="VRN2" s="13"/>
      <c r="VRO2" s="13"/>
      <c r="VRP2" s="13"/>
      <c r="VRQ2" s="13"/>
      <c r="VRR2" s="13"/>
      <c r="VRS2" s="13"/>
      <c r="VRT2" s="13"/>
      <c r="VRU2" s="13"/>
      <c r="VRV2" s="13"/>
      <c r="VRW2" s="13"/>
      <c r="VRX2" s="13"/>
      <c r="VRY2" s="13"/>
      <c r="VRZ2" s="13"/>
      <c r="VSA2" s="13"/>
      <c r="VSB2" s="13"/>
      <c r="VSC2" s="13"/>
      <c r="VSD2" s="13"/>
      <c r="VSE2" s="13"/>
      <c r="VSF2" s="13"/>
      <c r="VSG2" s="13"/>
      <c r="VSH2" s="13"/>
      <c r="VSI2" s="13"/>
      <c r="VSJ2" s="13"/>
      <c r="VSK2" s="13"/>
      <c r="VSL2" s="13"/>
      <c r="VSM2" s="13"/>
      <c r="VSN2" s="13"/>
      <c r="VSO2" s="13"/>
      <c r="VSP2" s="13"/>
      <c r="VSQ2" s="13"/>
      <c r="VSR2" s="13"/>
      <c r="VSS2" s="13"/>
      <c r="VST2" s="13"/>
      <c r="VSU2" s="13"/>
      <c r="VSV2" s="13"/>
      <c r="VSW2" s="13"/>
      <c r="VSX2" s="13"/>
      <c r="VSY2" s="13"/>
      <c r="VSZ2" s="13"/>
      <c r="VTA2" s="13"/>
      <c r="VTB2" s="13"/>
      <c r="VTC2" s="13"/>
      <c r="VTD2" s="13"/>
      <c r="VTE2" s="13"/>
      <c r="VTF2" s="13"/>
      <c r="VTG2" s="13"/>
      <c r="VTH2" s="13"/>
      <c r="VTI2" s="13"/>
      <c r="VTJ2" s="13"/>
      <c r="VTK2" s="13"/>
      <c r="VTL2" s="13"/>
      <c r="VTM2" s="13"/>
      <c r="VTN2" s="13"/>
      <c r="VTO2" s="13"/>
      <c r="VTP2" s="13"/>
      <c r="VTQ2" s="13"/>
      <c r="VTR2" s="13"/>
      <c r="VTS2" s="13"/>
      <c r="VTT2" s="13"/>
      <c r="VTU2" s="13"/>
      <c r="VTV2" s="13"/>
      <c r="VTW2" s="13"/>
      <c r="VTX2" s="13"/>
      <c r="VTY2" s="13"/>
      <c r="VTZ2" s="13"/>
      <c r="VUA2" s="13"/>
      <c r="VUB2" s="13"/>
      <c r="VUC2" s="13"/>
      <c r="VUD2" s="13"/>
      <c r="VUE2" s="13"/>
      <c r="VUF2" s="13"/>
      <c r="VUG2" s="13"/>
      <c r="VUH2" s="13"/>
      <c r="VUI2" s="13"/>
      <c r="VUJ2" s="13"/>
      <c r="VUK2" s="13"/>
      <c r="VUL2" s="13"/>
      <c r="VUM2" s="13"/>
      <c r="VUN2" s="13"/>
      <c r="VUO2" s="13"/>
      <c r="VUP2" s="13"/>
      <c r="VUQ2" s="13"/>
      <c r="VUR2" s="13"/>
      <c r="VUS2" s="13"/>
      <c r="VUT2" s="13"/>
      <c r="VUU2" s="13"/>
      <c r="VUV2" s="13"/>
      <c r="VUW2" s="13"/>
      <c r="VUX2" s="13"/>
      <c r="VUY2" s="13"/>
      <c r="VUZ2" s="13"/>
      <c r="VVA2" s="13"/>
      <c r="VVB2" s="13"/>
      <c r="VVC2" s="13"/>
      <c r="VVD2" s="13"/>
      <c r="VVE2" s="13"/>
      <c r="VVF2" s="13"/>
      <c r="VVG2" s="13"/>
      <c r="VVH2" s="13"/>
      <c r="VVI2" s="13"/>
      <c r="VVJ2" s="13"/>
      <c r="VVK2" s="13"/>
      <c r="VVL2" s="13"/>
      <c r="VVM2" s="13"/>
      <c r="VVN2" s="13"/>
      <c r="VVO2" s="13"/>
      <c r="VVP2" s="13"/>
      <c r="VVQ2" s="13"/>
      <c r="VVR2" s="13"/>
      <c r="VVS2" s="13"/>
      <c r="VVT2" s="13"/>
      <c r="VVU2" s="13"/>
      <c r="VVV2" s="13"/>
      <c r="VVW2" s="13"/>
      <c r="VVX2" s="13"/>
      <c r="VVY2" s="13"/>
      <c r="VVZ2" s="13"/>
      <c r="VWA2" s="13"/>
      <c r="VWB2" s="13"/>
      <c r="VWC2" s="13"/>
      <c r="VWD2" s="13"/>
      <c r="VWE2" s="13"/>
      <c r="VWF2" s="13"/>
      <c r="VWG2" s="13"/>
      <c r="VWH2" s="13"/>
      <c r="VWI2" s="13"/>
      <c r="VWJ2" s="13"/>
      <c r="VWK2" s="13"/>
      <c r="VWL2" s="13"/>
      <c r="VWM2" s="13"/>
      <c r="VWN2" s="13"/>
      <c r="VWO2" s="13"/>
      <c r="VWP2" s="13"/>
      <c r="VWQ2" s="13"/>
      <c r="VWR2" s="13"/>
      <c r="VWS2" s="13"/>
      <c r="VWT2" s="13"/>
      <c r="VWU2" s="13"/>
      <c r="VWV2" s="13"/>
      <c r="VWW2" s="13"/>
      <c r="VWX2" s="13"/>
      <c r="VWY2" s="13"/>
      <c r="VWZ2" s="13"/>
      <c r="VXA2" s="13"/>
      <c r="VXB2" s="13"/>
      <c r="VXC2" s="13"/>
      <c r="VXD2" s="13"/>
      <c r="VXE2" s="13"/>
      <c r="VXF2" s="13"/>
      <c r="VXG2" s="13"/>
      <c r="VXH2" s="13"/>
      <c r="VXI2" s="13"/>
      <c r="VXJ2" s="13"/>
      <c r="VXK2" s="13"/>
      <c r="VXL2" s="13"/>
      <c r="VXM2" s="13"/>
      <c r="VXN2" s="13"/>
      <c r="VXO2" s="13"/>
      <c r="VXP2" s="13"/>
      <c r="VXQ2" s="13"/>
      <c r="VXR2" s="13"/>
      <c r="VXS2" s="13"/>
      <c r="VXT2" s="13"/>
      <c r="VXU2" s="13"/>
      <c r="VXV2" s="13"/>
      <c r="VXW2" s="13"/>
      <c r="VXX2" s="13"/>
      <c r="VXY2" s="13"/>
      <c r="VXZ2" s="13"/>
      <c r="VYA2" s="13"/>
      <c r="VYB2" s="13"/>
      <c r="VYC2" s="13"/>
      <c r="VYD2" s="13"/>
      <c r="VYE2" s="13"/>
      <c r="VYF2" s="13"/>
      <c r="VYG2" s="13"/>
      <c r="VYH2" s="13"/>
      <c r="VYI2" s="13"/>
      <c r="VYJ2" s="13"/>
      <c r="VYK2" s="13"/>
      <c r="VYL2" s="13"/>
      <c r="VYM2" s="13"/>
      <c r="VYN2" s="13"/>
      <c r="VYO2" s="13"/>
      <c r="VYP2" s="13"/>
      <c r="VYQ2" s="13"/>
      <c r="VYR2" s="13"/>
      <c r="VYS2" s="13"/>
      <c r="VYT2" s="13"/>
      <c r="VYU2" s="13"/>
      <c r="VYV2" s="13"/>
      <c r="VYW2" s="13"/>
      <c r="VYX2" s="13"/>
      <c r="VYY2" s="13"/>
      <c r="VYZ2" s="13"/>
      <c r="VZA2" s="13"/>
      <c r="VZB2" s="13"/>
      <c r="VZC2" s="13"/>
      <c r="VZD2" s="13"/>
      <c r="VZE2" s="13"/>
      <c r="VZF2" s="13"/>
      <c r="VZG2" s="13"/>
      <c r="VZH2" s="13"/>
      <c r="VZI2" s="13"/>
      <c r="VZJ2" s="13"/>
      <c r="VZK2" s="13"/>
      <c r="VZL2" s="13"/>
      <c r="VZM2" s="13"/>
      <c r="VZN2" s="13"/>
      <c r="VZO2" s="13"/>
      <c r="VZP2" s="13"/>
      <c r="VZQ2" s="13"/>
      <c r="VZR2" s="13"/>
      <c r="VZS2" s="13"/>
      <c r="VZT2" s="13"/>
      <c r="VZU2" s="13"/>
      <c r="VZV2" s="13"/>
      <c r="VZW2" s="13"/>
      <c r="VZX2" s="13"/>
      <c r="VZY2" s="13"/>
      <c r="VZZ2" s="13"/>
      <c r="WAA2" s="13"/>
      <c r="WAB2" s="13"/>
      <c r="WAC2" s="13"/>
      <c r="WAD2" s="13"/>
      <c r="WAE2" s="13"/>
      <c r="WAF2" s="13"/>
      <c r="WAG2" s="13"/>
      <c r="WAH2" s="13"/>
      <c r="WAI2" s="13"/>
      <c r="WAJ2" s="13"/>
      <c r="WAK2" s="13"/>
      <c r="WAL2" s="13"/>
      <c r="WAM2" s="13"/>
      <c r="WAN2" s="13"/>
      <c r="WAO2" s="13"/>
      <c r="WAP2" s="13"/>
      <c r="WAQ2" s="13"/>
      <c r="WAR2" s="13"/>
      <c r="WAS2" s="13"/>
      <c r="WAT2" s="13"/>
      <c r="WAU2" s="13"/>
      <c r="WAV2" s="13"/>
      <c r="WAW2" s="13"/>
      <c r="WAX2" s="13"/>
      <c r="WAY2" s="13"/>
      <c r="WAZ2" s="13"/>
      <c r="WBA2" s="13"/>
      <c r="WBB2" s="13"/>
      <c r="WBC2" s="13"/>
      <c r="WBD2" s="13"/>
      <c r="WBE2" s="13"/>
      <c r="WBF2" s="13"/>
      <c r="WBG2" s="13"/>
      <c r="WBH2" s="13"/>
      <c r="WBI2" s="13"/>
      <c r="WBJ2" s="13"/>
      <c r="WBK2" s="13"/>
      <c r="WBL2" s="13"/>
      <c r="WBM2" s="13"/>
      <c r="WBN2" s="13"/>
      <c r="WBO2" s="13"/>
      <c r="WBP2" s="13"/>
      <c r="WBQ2" s="13"/>
      <c r="WBR2" s="13"/>
      <c r="WBS2" s="13"/>
      <c r="WBT2" s="13"/>
      <c r="WBU2" s="13"/>
      <c r="WBV2" s="13"/>
      <c r="WBW2" s="13"/>
      <c r="WBX2" s="13"/>
      <c r="WBY2" s="13"/>
      <c r="WBZ2" s="13"/>
      <c r="WCA2" s="13"/>
      <c r="WCB2" s="13"/>
      <c r="WCC2" s="13"/>
      <c r="WCD2" s="13"/>
      <c r="WCE2" s="13"/>
      <c r="WCF2" s="13"/>
      <c r="WCG2" s="13"/>
      <c r="WCH2" s="13"/>
      <c r="WCI2" s="13"/>
      <c r="WCJ2" s="13"/>
      <c r="WCK2" s="13"/>
      <c r="WCL2" s="13"/>
      <c r="WCM2" s="13"/>
      <c r="WCN2" s="13"/>
      <c r="WCO2" s="13"/>
      <c r="WCP2" s="13"/>
      <c r="WCQ2" s="13"/>
      <c r="WCR2" s="13"/>
      <c r="WCS2" s="13"/>
      <c r="WCT2" s="13"/>
      <c r="WCU2" s="13"/>
      <c r="WCV2" s="13"/>
      <c r="WCW2" s="13"/>
      <c r="WCX2" s="13"/>
      <c r="WCY2" s="13"/>
      <c r="WCZ2" s="13"/>
      <c r="WDA2" s="13"/>
      <c r="WDB2" s="13"/>
      <c r="WDC2" s="13"/>
      <c r="WDD2" s="13"/>
      <c r="WDE2" s="13"/>
      <c r="WDF2" s="13"/>
      <c r="WDG2" s="13"/>
      <c r="WDH2" s="13"/>
      <c r="WDI2" s="13"/>
      <c r="WDJ2" s="13"/>
      <c r="WDK2" s="13"/>
      <c r="WDL2" s="13"/>
      <c r="WDM2" s="13"/>
      <c r="WDN2" s="13"/>
      <c r="WDO2" s="13"/>
      <c r="WDP2" s="13"/>
      <c r="WDQ2" s="13"/>
      <c r="WDR2" s="13"/>
      <c r="WDS2" s="13"/>
      <c r="WDT2" s="13"/>
      <c r="WDU2" s="13"/>
      <c r="WDV2" s="13"/>
      <c r="WDW2" s="13"/>
      <c r="WDX2" s="13"/>
      <c r="WDY2" s="13"/>
      <c r="WDZ2" s="13"/>
      <c r="WEA2" s="13"/>
      <c r="WEB2" s="13"/>
      <c r="WEC2" s="13"/>
      <c r="WED2" s="13"/>
      <c r="WEE2" s="13"/>
      <c r="WEF2" s="13"/>
      <c r="WEG2" s="13"/>
      <c r="WEH2" s="13"/>
      <c r="WEI2" s="13"/>
      <c r="WEJ2" s="13"/>
      <c r="WEK2" s="13"/>
      <c r="WEL2" s="13"/>
      <c r="WEM2" s="13"/>
      <c r="WEN2" s="13"/>
      <c r="WEO2" s="13"/>
      <c r="WEP2" s="13"/>
      <c r="WEQ2" s="13"/>
      <c r="WER2" s="13"/>
      <c r="WES2" s="13"/>
      <c r="WET2" s="13"/>
      <c r="WEU2" s="13"/>
      <c r="WEV2" s="13"/>
      <c r="WEW2" s="13"/>
      <c r="WEX2" s="13"/>
      <c r="WEY2" s="13"/>
      <c r="WEZ2" s="13"/>
      <c r="WFA2" s="13"/>
      <c r="WFB2" s="13"/>
      <c r="WFC2" s="13"/>
      <c r="WFD2" s="13"/>
      <c r="WFE2" s="13"/>
      <c r="WFF2" s="13"/>
      <c r="WFG2" s="13"/>
      <c r="WFH2" s="13"/>
      <c r="WFI2" s="13"/>
      <c r="WFJ2" s="13"/>
      <c r="WFK2" s="13"/>
      <c r="WFL2" s="13"/>
      <c r="WFM2" s="13"/>
      <c r="WFN2" s="13"/>
      <c r="WFO2" s="13"/>
      <c r="WFP2" s="13"/>
      <c r="WFQ2" s="13"/>
      <c r="WFR2" s="13"/>
      <c r="WFS2" s="13"/>
      <c r="WFT2" s="13"/>
      <c r="WFU2" s="13"/>
      <c r="WFV2" s="13"/>
      <c r="WFW2" s="13"/>
      <c r="WFX2" s="13"/>
      <c r="WFY2" s="13"/>
      <c r="WFZ2" s="13"/>
      <c r="WGA2" s="13"/>
      <c r="WGB2" s="13"/>
      <c r="WGC2" s="13"/>
      <c r="WGD2" s="13"/>
      <c r="WGE2" s="13"/>
      <c r="WGF2" s="13"/>
      <c r="WGG2" s="13"/>
      <c r="WGH2" s="13"/>
      <c r="WGI2" s="13"/>
      <c r="WGJ2" s="13"/>
      <c r="WGK2" s="13"/>
      <c r="WGL2" s="13"/>
      <c r="WGM2" s="13"/>
      <c r="WGN2" s="13"/>
      <c r="WGO2" s="13"/>
      <c r="WGP2" s="13"/>
      <c r="WGQ2" s="13"/>
      <c r="WGR2" s="13"/>
      <c r="WGS2" s="13"/>
      <c r="WGT2" s="13"/>
      <c r="WGU2" s="13"/>
      <c r="WGV2" s="13"/>
      <c r="WGW2" s="13"/>
      <c r="WGX2" s="13"/>
      <c r="WGY2" s="13"/>
      <c r="WGZ2" s="13"/>
      <c r="WHA2" s="13"/>
      <c r="WHB2" s="13"/>
      <c r="WHC2" s="13"/>
      <c r="WHD2" s="13"/>
      <c r="WHE2" s="13"/>
      <c r="WHF2" s="13"/>
      <c r="WHG2" s="13"/>
      <c r="WHH2" s="13"/>
      <c r="WHI2" s="13"/>
      <c r="WHJ2" s="13"/>
      <c r="WHK2" s="13"/>
      <c r="WHL2" s="13"/>
      <c r="WHM2" s="13"/>
      <c r="WHN2" s="13"/>
      <c r="WHO2" s="13"/>
      <c r="WHP2" s="13"/>
      <c r="WHQ2" s="13"/>
      <c r="WHR2" s="13"/>
      <c r="WHS2" s="13"/>
      <c r="WHT2" s="13"/>
      <c r="WHU2" s="13"/>
      <c r="WHV2" s="13"/>
      <c r="WHW2" s="13"/>
      <c r="WHX2" s="13"/>
      <c r="WHY2" s="13"/>
      <c r="WHZ2" s="13"/>
      <c r="WIA2" s="13"/>
      <c r="WIB2" s="13"/>
      <c r="WIC2" s="13"/>
      <c r="WID2" s="13"/>
      <c r="WIE2" s="13"/>
      <c r="WIF2" s="13"/>
      <c r="WIG2" s="13"/>
      <c r="WIH2" s="13"/>
      <c r="WII2" s="13"/>
      <c r="WIJ2" s="13"/>
      <c r="WIK2" s="13"/>
      <c r="WIL2" s="13"/>
      <c r="WIM2" s="13"/>
      <c r="WIN2" s="13"/>
      <c r="WIO2" s="13"/>
      <c r="WIP2" s="13"/>
      <c r="WIQ2" s="13"/>
      <c r="WIR2" s="13"/>
      <c r="WIS2" s="13"/>
      <c r="WIT2" s="13"/>
      <c r="WIU2" s="13"/>
      <c r="WIV2" s="13"/>
      <c r="WIW2" s="13"/>
      <c r="WIX2" s="13"/>
      <c r="WIY2" s="13"/>
      <c r="WIZ2" s="13"/>
      <c r="WJA2" s="13"/>
      <c r="WJB2" s="13"/>
      <c r="WJC2" s="13"/>
      <c r="WJD2" s="13"/>
      <c r="WJE2" s="13"/>
      <c r="WJF2" s="13"/>
      <c r="WJG2" s="13"/>
      <c r="WJH2" s="13"/>
      <c r="WJI2" s="13"/>
      <c r="WJJ2" s="13"/>
      <c r="WJK2" s="13"/>
      <c r="WJL2" s="13"/>
      <c r="WJM2" s="13"/>
      <c r="WJN2" s="13"/>
      <c r="WJO2" s="13"/>
      <c r="WJP2" s="13"/>
      <c r="WJQ2" s="13"/>
      <c r="WJR2" s="13"/>
      <c r="WJS2" s="13"/>
      <c r="WJT2" s="13"/>
      <c r="WJU2" s="13"/>
      <c r="WJV2" s="13"/>
      <c r="WJW2" s="13"/>
      <c r="WJX2" s="13"/>
      <c r="WJY2" s="13"/>
      <c r="WJZ2" s="13"/>
      <c r="WKA2" s="13"/>
      <c r="WKB2" s="13"/>
      <c r="WKC2" s="13"/>
      <c r="WKD2" s="13"/>
      <c r="WKE2" s="13"/>
      <c r="WKF2" s="13"/>
      <c r="WKG2" s="13"/>
      <c r="WKH2" s="13"/>
      <c r="WKI2" s="13"/>
      <c r="WKJ2" s="13"/>
      <c r="WKK2" s="13"/>
      <c r="WKL2" s="13"/>
      <c r="WKM2" s="13"/>
      <c r="WKN2" s="13"/>
      <c r="WKO2" s="13"/>
      <c r="WKP2" s="13"/>
      <c r="WKQ2" s="13"/>
      <c r="WKR2" s="13"/>
      <c r="WKS2" s="13"/>
      <c r="WKT2" s="13"/>
      <c r="WKU2" s="13"/>
      <c r="WKV2" s="13"/>
      <c r="WKW2" s="13"/>
      <c r="WKX2" s="13"/>
      <c r="WKY2" s="13"/>
      <c r="WKZ2" s="13"/>
      <c r="WLA2" s="13"/>
      <c r="WLB2" s="13"/>
      <c r="WLC2" s="13"/>
      <c r="WLD2" s="13"/>
      <c r="WLE2" s="13"/>
      <c r="WLF2" s="13"/>
      <c r="WLG2" s="13"/>
      <c r="WLH2" s="13"/>
      <c r="WLI2" s="13"/>
      <c r="WLJ2" s="13"/>
      <c r="WLK2" s="13"/>
      <c r="WLL2" s="13"/>
      <c r="WLM2" s="13"/>
      <c r="WLN2" s="13"/>
      <c r="WLO2" s="13"/>
      <c r="WLP2" s="13"/>
      <c r="WLQ2" s="13"/>
      <c r="WLR2" s="13"/>
      <c r="WLS2" s="13"/>
      <c r="WLT2" s="13"/>
      <c r="WLU2" s="13"/>
      <c r="WLV2" s="13"/>
      <c r="WLW2" s="13"/>
      <c r="WLX2" s="13"/>
      <c r="WLY2" s="13"/>
      <c r="WLZ2" s="13"/>
      <c r="WMA2" s="13"/>
      <c r="WMB2" s="13"/>
      <c r="WMC2" s="13"/>
      <c r="WMD2" s="13"/>
      <c r="WME2" s="13"/>
      <c r="WMF2" s="13"/>
      <c r="WMG2" s="13"/>
      <c r="WMH2" s="13"/>
      <c r="WMI2" s="13"/>
      <c r="WMJ2" s="13"/>
      <c r="WMK2" s="13"/>
      <c r="WML2" s="13"/>
      <c r="WMM2" s="13"/>
      <c r="WMN2" s="13"/>
      <c r="WMO2" s="13"/>
      <c r="WMP2" s="13"/>
      <c r="WMQ2" s="13"/>
      <c r="WMR2" s="13"/>
      <c r="WMS2" s="13"/>
      <c r="WMT2" s="13"/>
      <c r="WMU2" s="13"/>
      <c r="WMV2" s="13"/>
      <c r="WMW2" s="13"/>
      <c r="WMX2" s="13"/>
      <c r="WMY2" s="13"/>
      <c r="WMZ2" s="13"/>
      <c r="WNA2" s="13"/>
      <c r="WNB2" s="13"/>
      <c r="WNC2" s="13"/>
      <c r="WND2" s="13"/>
      <c r="WNE2" s="13"/>
      <c r="WNF2" s="13"/>
      <c r="WNG2" s="13"/>
      <c r="WNH2" s="13"/>
      <c r="WNI2" s="13"/>
      <c r="WNJ2" s="13"/>
      <c r="WNK2" s="13"/>
      <c r="WNL2" s="13"/>
      <c r="WNM2" s="13"/>
      <c r="WNN2" s="13"/>
      <c r="WNO2" s="13"/>
      <c r="WNP2" s="13"/>
      <c r="WNQ2" s="13"/>
      <c r="WNR2" s="13"/>
      <c r="WNS2" s="13"/>
      <c r="WNT2" s="13"/>
      <c r="WNU2" s="13"/>
      <c r="WNV2" s="13"/>
      <c r="WNW2" s="13"/>
      <c r="WNX2" s="13"/>
      <c r="WNY2" s="13"/>
      <c r="WNZ2" s="13"/>
      <c r="WOA2" s="13"/>
      <c r="WOB2" s="13"/>
      <c r="WOC2" s="13"/>
      <c r="WOD2" s="13"/>
      <c r="WOE2" s="13"/>
      <c r="WOF2" s="13"/>
      <c r="WOG2" s="13"/>
      <c r="WOH2" s="13"/>
      <c r="WOI2" s="13"/>
      <c r="WOJ2" s="13"/>
      <c r="WOK2" s="13"/>
      <c r="WOL2" s="13"/>
      <c r="WOM2" s="13"/>
      <c r="WON2" s="13"/>
      <c r="WOO2" s="13"/>
      <c r="WOP2" s="13"/>
      <c r="WOQ2" s="13"/>
      <c r="WOR2" s="13"/>
      <c r="WOS2" s="13"/>
      <c r="WOT2" s="13"/>
      <c r="WOU2" s="13"/>
      <c r="WOV2" s="13"/>
      <c r="WOW2" s="13"/>
      <c r="WOX2" s="13"/>
      <c r="WOY2" s="13"/>
      <c r="WOZ2" s="13"/>
      <c r="WPA2" s="13"/>
      <c r="WPB2" s="13"/>
      <c r="WPC2" s="13"/>
      <c r="WPD2" s="13"/>
      <c r="WPE2" s="13"/>
      <c r="WPF2" s="13"/>
      <c r="WPG2" s="13"/>
      <c r="WPH2" s="13"/>
      <c r="WPI2" s="13"/>
      <c r="WPJ2" s="13"/>
      <c r="WPK2" s="13"/>
      <c r="WPL2" s="13"/>
      <c r="WPM2" s="13"/>
      <c r="WPN2" s="13"/>
      <c r="WPO2" s="13"/>
      <c r="WPP2" s="13"/>
      <c r="WPQ2" s="13"/>
      <c r="WPR2" s="13"/>
      <c r="WPS2" s="13"/>
      <c r="WPT2" s="13"/>
      <c r="WPU2" s="13"/>
      <c r="WPV2" s="13"/>
      <c r="WPW2" s="13"/>
      <c r="WPX2" s="13"/>
      <c r="WPY2" s="13"/>
      <c r="WPZ2" s="13"/>
      <c r="WQA2" s="13"/>
      <c r="WQB2" s="13"/>
      <c r="WQC2" s="13"/>
      <c r="WQD2" s="13"/>
      <c r="WQE2" s="13"/>
      <c r="WQF2" s="13"/>
      <c r="WQG2" s="13"/>
      <c r="WQH2" s="13"/>
      <c r="WQI2" s="13"/>
      <c r="WQJ2" s="13"/>
      <c r="WQK2" s="13"/>
      <c r="WQL2" s="13"/>
      <c r="WQM2" s="13"/>
      <c r="WQN2" s="13"/>
      <c r="WQO2" s="13"/>
      <c r="WQP2" s="13"/>
      <c r="WQQ2" s="13"/>
      <c r="WQR2" s="13"/>
      <c r="WQS2" s="13"/>
      <c r="WQT2" s="13"/>
      <c r="WQU2" s="13"/>
      <c r="WQV2" s="13"/>
      <c r="WQW2" s="13"/>
      <c r="WQX2" s="13"/>
      <c r="WQY2" s="13"/>
      <c r="WQZ2" s="13"/>
      <c r="WRA2" s="13"/>
      <c r="WRB2" s="13"/>
      <c r="WRC2" s="13"/>
      <c r="WRD2" s="13"/>
      <c r="WRE2" s="13"/>
      <c r="WRF2" s="13"/>
      <c r="WRG2" s="13"/>
      <c r="WRH2" s="13"/>
      <c r="WRI2" s="13"/>
      <c r="WRJ2" s="13"/>
      <c r="WRK2" s="13"/>
      <c r="WRL2" s="13"/>
      <c r="WRM2" s="13"/>
      <c r="WRN2" s="13"/>
      <c r="WRO2" s="13"/>
      <c r="WRP2" s="13"/>
      <c r="WRQ2" s="13"/>
      <c r="WRR2" s="13"/>
      <c r="WRS2" s="13"/>
      <c r="WRT2" s="13"/>
      <c r="WRU2" s="13"/>
      <c r="WRV2" s="13"/>
      <c r="WRW2" s="13"/>
      <c r="WRX2" s="13"/>
      <c r="WRY2" s="13"/>
      <c r="WRZ2" s="13"/>
      <c r="WSA2" s="13"/>
      <c r="WSB2" s="13"/>
      <c r="WSC2" s="13"/>
      <c r="WSD2" s="13"/>
      <c r="WSE2" s="13"/>
      <c r="WSF2" s="13"/>
      <c r="WSG2" s="13"/>
      <c r="WSH2" s="13"/>
      <c r="WSI2" s="13"/>
      <c r="WSJ2" s="13"/>
      <c r="WSK2" s="13"/>
      <c r="WSL2" s="13"/>
      <c r="WSM2" s="13"/>
      <c r="WSN2" s="13"/>
      <c r="WSO2" s="13"/>
      <c r="WSP2" s="13"/>
      <c r="WSQ2" s="13"/>
      <c r="WSR2" s="13"/>
      <c r="WSS2" s="13"/>
      <c r="WST2" s="13"/>
      <c r="WSU2" s="13"/>
      <c r="WSV2" s="13"/>
      <c r="WSW2" s="13"/>
      <c r="WSX2" s="13"/>
      <c r="WSY2" s="13"/>
      <c r="WSZ2" s="13"/>
      <c r="WTA2" s="13"/>
      <c r="WTB2" s="13"/>
      <c r="WTC2" s="13"/>
      <c r="WTD2" s="13"/>
      <c r="WTE2" s="13"/>
      <c r="WTF2" s="13"/>
      <c r="WTG2" s="13"/>
      <c r="WTH2" s="13"/>
      <c r="WTI2" s="13"/>
      <c r="WTJ2" s="13"/>
      <c r="WTK2" s="13"/>
      <c r="WTL2" s="13"/>
      <c r="WTM2" s="13"/>
      <c r="WTN2" s="13"/>
      <c r="WTO2" s="13"/>
      <c r="WTP2" s="13"/>
      <c r="WTQ2" s="13"/>
      <c r="WTR2" s="13"/>
      <c r="WTS2" s="13"/>
      <c r="WTT2" s="13"/>
      <c r="WTU2" s="13"/>
      <c r="WTV2" s="13"/>
      <c r="WTW2" s="13"/>
      <c r="WTX2" s="13"/>
      <c r="WTY2" s="13"/>
      <c r="WTZ2" s="13"/>
      <c r="WUA2" s="13"/>
      <c r="WUB2" s="13"/>
      <c r="WUC2" s="13"/>
      <c r="WUD2" s="13"/>
      <c r="WUE2" s="13"/>
      <c r="WUF2" s="13"/>
      <c r="WUG2" s="13"/>
      <c r="WUH2" s="13"/>
      <c r="WUI2" s="13"/>
      <c r="WUJ2" s="13"/>
      <c r="WUK2" s="13"/>
      <c r="WUL2" s="13"/>
      <c r="WUM2" s="13"/>
      <c r="WUN2" s="13"/>
      <c r="WUO2" s="13"/>
      <c r="WUP2" s="13"/>
      <c r="WUQ2" s="13"/>
      <c r="WUR2" s="13"/>
      <c r="WUS2" s="13"/>
      <c r="WUT2" s="13"/>
      <c r="WUU2" s="13"/>
      <c r="WUV2" s="13"/>
      <c r="WUW2" s="13"/>
      <c r="WUX2" s="13"/>
      <c r="WUY2" s="13"/>
      <c r="WUZ2" s="13"/>
      <c r="WVA2" s="13"/>
      <c r="WVB2" s="13"/>
      <c r="WVC2" s="13"/>
      <c r="WVD2" s="13"/>
      <c r="WVE2" s="13"/>
      <c r="WVF2" s="13"/>
      <c r="WVG2" s="13"/>
      <c r="WVH2" s="13"/>
      <c r="WVI2" s="13"/>
      <c r="WVJ2" s="13"/>
      <c r="WVK2" s="13"/>
      <c r="WVL2" s="13"/>
      <c r="WVM2" s="13"/>
      <c r="WVN2" s="13"/>
      <c r="WVO2" s="13"/>
      <c r="WVP2" s="13"/>
      <c r="WVQ2" s="13"/>
      <c r="WVR2" s="13"/>
      <c r="WVS2" s="13"/>
      <c r="WVT2" s="13"/>
      <c r="WVU2" s="13"/>
      <c r="WVV2" s="13"/>
      <c r="WVW2" s="13"/>
      <c r="WVX2" s="13"/>
      <c r="WVY2" s="13"/>
    </row>
    <row r="3" spans="1:16145" ht="25.5" x14ac:dyDescent="0.25">
      <c r="A3" s="10" t="s">
        <v>13</v>
      </c>
      <c r="B3" s="11" t="s">
        <v>14</v>
      </c>
      <c r="C3" s="11">
        <v>170.75</v>
      </c>
      <c r="D3" s="11">
        <v>336.25</v>
      </c>
      <c r="E3" s="11">
        <v>444</v>
      </c>
      <c r="F3" s="7">
        <v>306.5</v>
      </c>
      <c r="G3" s="12">
        <v>401.25</v>
      </c>
      <c r="H3" s="95">
        <v>129</v>
      </c>
      <c r="I3" s="91">
        <f t="shared" si="0"/>
        <v>1617</v>
      </c>
      <c r="J3" s="92">
        <f t="shared" si="1"/>
        <v>1829.5</v>
      </c>
      <c r="K3" s="9" t="s">
        <v>15</v>
      </c>
      <c r="L3" s="34" t="s">
        <v>16</v>
      </c>
      <c r="M3" s="7" t="s">
        <v>240</v>
      </c>
      <c r="N3" s="17">
        <v>0.91</v>
      </c>
      <c r="O3" s="50">
        <v>6.24</v>
      </c>
      <c r="P3" s="50">
        <v>0</v>
      </c>
      <c r="Q3" s="50">
        <v>0.31</v>
      </c>
      <c r="R3" s="17">
        <v>0.3</v>
      </c>
      <c r="S3" s="50">
        <v>0.95</v>
      </c>
      <c r="T3" s="50">
        <v>0.6</v>
      </c>
      <c r="U3" s="7">
        <v>8</v>
      </c>
      <c r="V3" s="7">
        <v>2</v>
      </c>
      <c r="W3" s="90">
        <f t="shared" si="2"/>
        <v>8.1</v>
      </c>
      <c r="X3" s="32">
        <v>8</v>
      </c>
      <c r="Y3" s="7"/>
      <c r="Z3" s="7">
        <v>13</v>
      </c>
      <c r="AA3" s="32">
        <v>8</v>
      </c>
      <c r="AB3" s="7">
        <v>1</v>
      </c>
      <c r="AC3" s="283">
        <v>2</v>
      </c>
      <c r="AD3" s="218" t="str">
        <f t="shared" si="3"/>
        <v>G</v>
      </c>
      <c r="AE3" s="218">
        <v>25000</v>
      </c>
      <c r="AF3" s="266">
        <f t="shared" si="4"/>
        <v>8</v>
      </c>
      <c r="AG3" s="218">
        <v>2000</v>
      </c>
      <c r="AH3" s="279">
        <f t="shared" si="5"/>
        <v>27000</v>
      </c>
      <c r="AI3" s="7" t="str">
        <f t="shared" si="6"/>
        <v>F</v>
      </c>
      <c r="AJ3" s="7">
        <v>11</v>
      </c>
      <c r="AK3" s="218">
        <v>37000</v>
      </c>
      <c r="AL3" s="294">
        <f t="shared" si="7"/>
        <v>8</v>
      </c>
      <c r="AM3" s="218">
        <v>2000</v>
      </c>
      <c r="AN3" s="280">
        <f t="shared" si="8"/>
        <v>39000</v>
      </c>
      <c r="AO3" s="296">
        <f t="shared" ref="AO3:AO66" si="12">AH3-AN3</f>
        <v>-12000</v>
      </c>
      <c r="AP3" s="293">
        <f t="shared" si="9"/>
        <v>8</v>
      </c>
      <c r="AQ3" s="266">
        <v>4</v>
      </c>
      <c r="AR3" s="218">
        <v>1600</v>
      </c>
      <c r="AS3" s="281">
        <f t="shared" si="10"/>
        <v>38600</v>
      </c>
      <c r="AT3" s="296">
        <f t="shared" si="11"/>
        <v>-11600</v>
      </c>
    </row>
    <row r="4" spans="1:16145" x14ac:dyDescent="0.25">
      <c r="A4" s="14" t="s">
        <v>17</v>
      </c>
      <c r="B4" s="6" t="s">
        <v>14</v>
      </c>
      <c r="C4" s="6">
        <v>18</v>
      </c>
      <c r="D4" s="6">
        <v>185</v>
      </c>
      <c r="E4" s="6">
        <v>51.5</v>
      </c>
      <c r="F4" s="7">
        <v>110</v>
      </c>
      <c r="G4" s="8">
        <v>126.5</v>
      </c>
      <c r="H4" s="94">
        <v>147</v>
      </c>
      <c r="I4" s="91">
        <f t="shared" si="0"/>
        <v>620</v>
      </c>
      <c r="J4" s="92">
        <f t="shared" si="1"/>
        <v>509</v>
      </c>
      <c r="K4" s="9" t="s">
        <v>18</v>
      </c>
      <c r="L4" s="32" t="s">
        <v>19</v>
      </c>
      <c r="M4" s="7" t="s">
        <v>239</v>
      </c>
      <c r="N4" s="17">
        <v>0.05</v>
      </c>
      <c r="O4" s="50">
        <v>0.11</v>
      </c>
      <c r="P4" s="50">
        <v>0</v>
      </c>
      <c r="Q4" s="50">
        <v>0.01</v>
      </c>
      <c r="R4" s="17">
        <v>0</v>
      </c>
      <c r="S4" s="50">
        <v>0</v>
      </c>
      <c r="T4" s="50">
        <v>1.78</v>
      </c>
      <c r="U4" s="7">
        <v>8</v>
      </c>
      <c r="V4" s="7">
        <v>3</v>
      </c>
      <c r="W4" s="90">
        <f t="shared" si="2"/>
        <v>1.9</v>
      </c>
      <c r="X4" s="32">
        <v>8</v>
      </c>
      <c r="Y4" s="7"/>
      <c r="Z4" s="7">
        <v>14</v>
      </c>
      <c r="AA4" s="46">
        <v>9</v>
      </c>
      <c r="AB4" s="7">
        <v>2</v>
      </c>
      <c r="AC4" s="283">
        <v>3</v>
      </c>
      <c r="AD4" s="218" t="str">
        <f t="shared" si="3"/>
        <v>H</v>
      </c>
      <c r="AE4" s="218">
        <v>16000</v>
      </c>
      <c r="AF4" s="266">
        <f t="shared" si="4"/>
        <v>8</v>
      </c>
      <c r="AG4" s="218">
        <v>2000</v>
      </c>
      <c r="AH4" s="279">
        <f t="shared" si="5"/>
        <v>18000</v>
      </c>
      <c r="AI4" s="7" t="str">
        <f t="shared" si="6"/>
        <v>I</v>
      </c>
      <c r="AJ4" s="7">
        <v>4</v>
      </c>
      <c r="AK4" s="218">
        <v>8000</v>
      </c>
      <c r="AL4" s="294">
        <f t="shared" si="7"/>
        <v>8</v>
      </c>
      <c r="AM4" s="218">
        <v>2000</v>
      </c>
      <c r="AN4" s="280">
        <f t="shared" si="8"/>
        <v>10000</v>
      </c>
      <c r="AO4" s="296">
        <f t="shared" si="12"/>
        <v>8000</v>
      </c>
      <c r="AP4" s="293">
        <f t="shared" si="9"/>
        <v>9</v>
      </c>
      <c r="AQ4" s="266">
        <v>8</v>
      </c>
      <c r="AR4" s="218">
        <v>1550</v>
      </c>
      <c r="AS4" s="281">
        <f t="shared" si="10"/>
        <v>9550</v>
      </c>
      <c r="AT4" s="296">
        <f t="shared" si="11"/>
        <v>8450</v>
      </c>
    </row>
    <row r="5" spans="1:16145" x14ac:dyDescent="0.25">
      <c r="A5" s="5" t="s">
        <v>20</v>
      </c>
      <c r="B5" s="6" t="s">
        <v>14</v>
      </c>
      <c r="C5" s="6">
        <v>62.5</v>
      </c>
      <c r="D5" s="6">
        <v>358.5</v>
      </c>
      <c r="E5" s="6">
        <v>50.25</v>
      </c>
      <c r="F5" s="7">
        <v>15.5</v>
      </c>
      <c r="G5" s="8">
        <v>11</v>
      </c>
      <c r="H5" s="94">
        <v>71</v>
      </c>
      <c r="I5" s="91">
        <f t="shared" si="0"/>
        <v>506.25</v>
      </c>
      <c r="J5" s="92">
        <f t="shared" si="1"/>
        <v>560.25</v>
      </c>
      <c r="K5" s="9" t="s">
        <v>12</v>
      </c>
      <c r="L5" s="32" t="s">
        <v>19</v>
      </c>
      <c r="M5" s="7" t="s">
        <v>240</v>
      </c>
      <c r="N5" s="17">
        <v>0.13</v>
      </c>
      <c r="O5" s="50">
        <v>0</v>
      </c>
      <c r="P5" s="50">
        <v>0</v>
      </c>
      <c r="Q5" s="50">
        <v>0</v>
      </c>
      <c r="R5" s="17">
        <v>0</v>
      </c>
      <c r="S5" s="50">
        <v>0</v>
      </c>
      <c r="T5" s="50">
        <v>0.06</v>
      </c>
      <c r="U5" s="7">
        <v>8</v>
      </c>
      <c r="V5" s="7">
        <v>4</v>
      </c>
      <c r="W5" s="90">
        <f t="shared" si="2"/>
        <v>0.06</v>
      </c>
      <c r="X5" s="32">
        <v>8</v>
      </c>
      <c r="Y5" s="7"/>
      <c r="Z5" s="7">
        <v>15</v>
      </c>
      <c r="AA5" s="46">
        <v>9</v>
      </c>
      <c r="AB5" s="7">
        <v>3</v>
      </c>
      <c r="AC5" s="283">
        <v>4</v>
      </c>
      <c r="AD5" s="218" t="str">
        <f t="shared" si="3"/>
        <v>J</v>
      </c>
      <c r="AE5" s="218">
        <v>5000</v>
      </c>
      <c r="AF5" s="266">
        <f t="shared" si="4"/>
        <v>8</v>
      </c>
      <c r="AG5" s="218">
        <v>2000</v>
      </c>
      <c r="AH5" s="279">
        <f t="shared" si="5"/>
        <v>7000</v>
      </c>
      <c r="AI5" s="7" t="str">
        <f t="shared" si="6"/>
        <v>I</v>
      </c>
      <c r="AJ5" s="7">
        <v>5</v>
      </c>
      <c r="AK5" s="218">
        <v>8000</v>
      </c>
      <c r="AL5" s="294">
        <f t="shared" si="7"/>
        <v>8</v>
      </c>
      <c r="AM5" s="218">
        <v>2000</v>
      </c>
      <c r="AN5" s="280">
        <f t="shared" si="8"/>
        <v>10000</v>
      </c>
      <c r="AO5" s="296">
        <f t="shared" si="12"/>
        <v>-3000</v>
      </c>
      <c r="AP5" s="293">
        <f t="shared" si="9"/>
        <v>9</v>
      </c>
      <c r="AQ5" s="266">
        <v>9</v>
      </c>
      <c r="AR5" s="218">
        <v>1550</v>
      </c>
      <c r="AS5" s="281">
        <f t="shared" si="10"/>
        <v>9550</v>
      </c>
      <c r="AT5" s="296">
        <f t="shared" si="11"/>
        <v>-2550</v>
      </c>
    </row>
    <row r="6" spans="1:16145" x14ac:dyDescent="0.25">
      <c r="A6" s="5" t="s">
        <v>21</v>
      </c>
      <c r="B6" s="6" t="s">
        <v>11</v>
      </c>
      <c r="C6" s="6">
        <v>6</v>
      </c>
      <c r="D6" s="6">
        <v>42.5</v>
      </c>
      <c r="E6" s="6">
        <v>67.25</v>
      </c>
      <c r="F6" s="7">
        <v>17.5</v>
      </c>
      <c r="G6" s="8">
        <v>3.5</v>
      </c>
      <c r="H6" s="94">
        <v>27</v>
      </c>
      <c r="I6" s="91">
        <f t="shared" si="0"/>
        <v>157.75</v>
      </c>
      <c r="J6" s="92">
        <f t="shared" si="1"/>
        <v>142.75</v>
      </c>
      <c r="K6" s="9" t="s">
        <v>22</v>
      </c>
      <c r="L6" s="30" t="s">
        <v>12</v>
      </c>
      <c r="M6" s="7" t="s">
        <v>239</v>
      </c>
      <c r="N6" s="17"/>
      <c r="O6" s="50"/>
      <c r="P6" s="50"/>
      <c r="Q6" s="50"/>
      <c r="R6" s="17"/>
      <c r="S6" s="50"/>
      <c r="T6" s="50"/>
      <c r="U6" s="7">
        <v>8</v>
      </c>
      <c r="V6" s="7">
        <v>5</v>
      </c>
      <c r="W6" s="90">
        <f t="shared" si="2"/>
        <v>0</v>
      </c>
      <c r="X6" s="32">
        <v>8</v>
      </c>
      <c r="Y6" s="7"/>
      <c r="Z6" s="7">
        <v>16</v>
      </c>
      <c r="AA6" s="46">
        <v>9</v>
      </c>
      <c r="AB6" s="7">
        <v>4</v>
      </c>
      <c r="AC6" s="283">
        <v>5</v>
      </c>
      <c r="AD6" s="218" t="str">
        <f t="shared" si="3"/>
        <v>K</v>
      </c>
      <c r="AE6" s="218">
        <v>6000</v>
      </c>
      <c r="AF6" s="266">
        <f t="shared" si="4"/>
        <v>8</v>
      </c>
      <c r="AG6" s="218">
        <v>2000</v>
      </c>
      <c r="AH6" s="279">
        <f t="shared" si="5"/>
        <v>8000</v>
      </c>
      <c r="AI6" s="7" t="str">
        <f t="shared" si="6"/>
        <v>J</v>
      </c>
      <c r="AJ6" s="7">
        <v>5</v>
      </c>
      <c r="AK6" s="218">
        <v>5000</v>
      </c>
      <c r="AL6" s="294">
        <f t="shared" si="7"/>
        <v>8</v>
      </c>
      <c r="AM6" s="218">
        <v>2000</v>
      </c>
      <c r="AN6" s="280">
        <f t="shared" si="8"/>
        <v>7000</v>
      </c>
      <c r="AO6" s="296">
        <f t="shared" si="12"/>
        <v>1000</v>
      </c>
      <c r="AP6" s="293">
        <f t="shared" si="9"/>
        <v>9</v>
      </c>
      <c r="AQ6" s="266">
        <v>32</v>
      </c>
      <c r="AR6" s="218">
        <v>1550</v>
      </c>
      <c r="AS6" s="281">
        <f t="shared" si="10"/>
        <v>6550</v>
      </c>
      <c r="AT6" s="296">
        <f t="shared" si="11"/>
        <v>1450</v>
      </c>
    </row>
    <row r="7" spans="1:16145" ht="25.5" x14ac:dyDescent="0.25">
      <c r="A7" s="5" t="s">
        <v>23</v>
      </c>
      <c r="B7" s="6" t="s">
        <v>14</v>
      </c>
      <c r="C7" s="6">
        <v>53.5</v>
      </c>
      <c r="D7" s="6">
        <v>92.5</v>
      </c>
      <c r="E7" s="6">
        <v>15</v>
      </c>
      <c r="F7" s="7" t="s">
        <v>24</v>
      </c>
      <c r="G7" s="8" t="s">
        <v>24</v>
      </c>
      <c r="H7" s="94" t="s">
        <v>24</v>
      </c>
      <c r="I7" s="91">
        <f t="shared" si="0"/>
        <v>107.5</v>
      </c>
      <c r="J7" s="92">
        <f t="shared" si="1"/>
        <v>214.5</v>
      </c>
      <c r="K7" s="98" t="s">
        <v>22</v>
      </c>
      <c r="L7" s="30" t="s">
        <v>12</v>
      </c>
      <c r="M7" s="7"/>
      <c r="N7" s="17"/>
      <c r="O7" s="50"/>
      <c r="P7" s="50"/>
      <c r="Q7" s="50"/>
      <c r="R7" s="17"/>
      <c r="S7" s="50"/>
      <c r="T7" s="50"/>
      <c r="U7" s="97">
        <v>9</v>
      </c>
      <c r="V7" s="97">
        <v>1</v>
      </c>
      <c r="W7" s="90">
        <f t="shared" si="2"/>
        <v>0</v>
      </c>
      <c r="X7" s="46">
        <v>9</v>
      </c>
      <c r="Y7" s="7" t="s">
        <v>241</v>
      </c>
      <c r="Z7" s="7">
        <v>1</v>
      </c>
      <c r="AA7" s="7">
        <v>10</v>
      </c>
      <c r="AB7" s="7">
        <v>1</v>
      </c>
      <c r="AC7" s="283">
        <v>6</v>
      </c>
      <c r="AD7" s="218" t="str">
        <f t="shared" si="3"/>
        <v>K</v>
      </c>
      <c r="AE7" s="218">
        <v>6000</v>
      </c>
      <c r="AF7" s="266">
        <f t="shared" si="4"/>
        <v>9</v>
      </c>
      <c r="AG7" s="218">
        <v>3000</v>
      </c>
      <c r="AH7" s="279">
        <f t="shared" si="5"/>
        <v>9000</v>
      </c>
      <c r="AI7" s="7" t="str">
        <f t="shared" si="6"/>
        <v>J</v>
      </c>
      <c r="AJ7" s="7">
        <v>65</v>
      </c>
      <c r="AK7" s="218">
        <v>5000</v>
      </c>
      <c r="AL7" s="294">
        <f t="shared" si="7"/>
        <v>9</v>
      </c>
      <c r="AM7" s="218">
        <v>3000</v>
      </c>
      <c r="AN7" s="280">
        <f t="shared" si="8"/>
        <v>8000</v>
      </c>
      <c r="AO7" s="296">
        <f t="shared" si="12"/>
        <v>1000</v>
      </c>
      <c r="AP7" s="293">
        <f t="shared" si="9"/>
        <v>10</v>
      </c>
      <c r="AQ7" s="266">
        <v>2</v>
      </c>
      <c r="AR7" s="218">
        <v>3000</v>
      </c>
      <c r="AS7" s="281">
        <f t="shared" si="10"/>
        <v>8000</v>
      </c>
      <c r="AT7" s="296">
        <f t="shared" si="11"/>
        <v>1000</v>
      </c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/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/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86"/>
      <c r="ND7" s="86"/>
      <c r="NE7" s="86"/>
      <c r="NF7" s="86"/>
      <c r="NG7" s="86"/>
      <c r="NH7" s="86"/>
      <c r="NI7" s="86"/>
      <c r="NJ7" s="86"/>
      <c r="NK7" s="86"/>
      <c r="NL7" s="86"/>
      <c r="NM7" s="86"/>
      <c r="NN7" s="86"/>
      <c r="NO7" s="86"/>
      <c r="NP7" s="86"/>
      <c r="NQ7" s="86"/>
      <c r="NR7" s="86"/>
      <c r="NS7" s="86"/>
      <c r="NT7" s="86"/>
      <c r="NU7" s="86"/>
      <c r="NV7" s="86"/>
      <c r="NW7" s="86"/>
      <c r="NX7" s="86"/>
      <c r="NY7" s="86"/>
      <c r="NZ7" s="86"/>
      <c r="OA7" s="86"/>
      <c r="OB7" s="86"/>
      <c r="OC7" s="86"/>
      <c r="OD7" s="86"/>
      <c r="OE7" s="86"/>
      <c r="OF7" s="86"/>
      <c r="OG7" s="86"/>
      <c r="OH7" s="86"/>
      <c r="OI7" s="86"/>
      <c r="OJ7" s="86"/>
      <c r="OK7" s="86"/>
      <c r="OL7" s="86"/>
      <c r="OM7" s="86"/>
      <c r="ON7" s="86"/>
      <c r="OO7" s="86"/>
      <c r="OP7" s="86"/>
      <c r="OQ7" s="86"/>
      <c r="OR7" s="86"/>
      <c r="OS7" s="86"/>
      <c r="OT7" s="86"/>
      <c r="OU7" s="86"/>
      <c r="OV7" s="86"/>
      <c r="OW7" s="86"/>
      <c r="OX7" s="86"/>
      <c r="OY7" s="86"/>
      <c r="OZ7" s="86"/>
      <c r="PA7" s="86"/>
      <c r="PB7" s="86"/>
      <c r="PC7" s="86"/>
      <c r="PD7" s="86"/>
      <c r="PE7" s="86"/>
      <c r="PF7" s="86"/>
      <c r="PG7" s="86"/>
      <c r="PH7" s="86"/>
      <c r="PI7" s="86"/>
      <c r="PJ7" s="86"/>
      <c r="PK7" s="86"/>
      <c r="PL7" s="86"/>
      <c r="PM7" s="86"/>
      <c r="PN7" s="86"/>
      <c r="PO7" s="86"/>
      <c r="PP7" s="86"/>
      <c r="PQ7" s="86"/>
      <c r="PR7" s="86"/>
      <c r="PS7" s="86"/>
      <c r="PT7" s="86"/>
      <c r="PU7" s="86"/>
      <c r="PV7" s="86"/>
      <c r="PW7" s="86"/>
      <c r="PX7" s="86"/>
      <c r="PY7" s="86"/>
      <c r="PZ7" s="86"/>
      <c r="QA7" s="86"/>
      <c r="QB7" s="86"/>
      <c r="QC7" s="86"/>
      <c r="QD7" s="86"/>
      <c r="QE7" s="86"/>
      <c r="QF7" s="86"/>
      <c r="QG7" s="86"/>
      <c r="QH7" s="86"/>
      <c r="QI7" s="86"/>
      <c r="QJ7" s="86"/>
      <c r="QK7" s="86"/>
      <c r="QL7" s="86"/>
      <c r="QM7" s="86"/>
      <c r="QN7" s="86"/>
      <c r="QO7" s="86"/>
      <c r="QP7" s="86"/>
      <c r="QQ7" s="86"/>
      <c r="QR7" s="86"/>
      <c r="QS7" s="86"/>
      <c r="QT7" s="86"/>
      <c r="QU7" s="86"/>
      <c r="QV7" s="86"/>
      <c r="QW7" s="86"/>
      <c r="QX7" s="86"/>
      <c r="QY7" s="86"/>
      <c r="QZ7" s="86"/>
      <c r="RA7" s="86"/>
      <c r="RB7" s="86"/>
      <c r="RC7" s="86"/>
      <c r="RD7" s="86"/>
      <c r="RE7" s="86"/>
      <c r="RF7" s="86"/>
      <c r="RG7" s="86"/>
      <c r="RH7" s="86"/>
      <c r="RI7" s="86"/>
      <c r="RJ7" s="86"/>
      <c r="RK7" s="86"/>
      <c r="RL7" s="86"/>
      <c r="RM7" s="86"/>
      <c r="RN7" s="86"/>
      <c r="RO7" s="86"/>
      <c r="RP7" s="86"/>
      <c r="RQ7" s="86"/>
      <c r="RR7" s="86"/>
      <c r="RS7" s="86"/>
      <c r="RT7" s="86"/>
      <c r="RU7" s="86"/>
      <c r="RV7" s="86"/>
      <c r="RW7" s="86"/>
      <c r="RX7" s="86"/>
      <c r="RY7" s="86"/>
      <c r="RZ7" s="86"/>
      <c r="SA7" s="86"/>
      <c r="SB7" s="86"/>
      <c r="SC7" s="86"/>
      <c r="SD7" s="86"/>
      <c r="SE7" s="86"/>
      <c r="SF7" s="86"/>
      <c r="SG7" s="86"/>
      <c r="SH7" s="86"/>
      <c r="SI7" s="86"/>
      <c r="SJ7" s="86"/>
      <c r="SK7" s="86"/>
      <c r="SL7" s="86"/>
      <c r="SM7" s="86"/>
      <c r="SN7" s="86"/>
      <c r="SO7" s="86"/>
      <c r="SP7" s="86"/>
      <c r="SQ7" s="86"/>
      <c r="SR7" s="86"/>
      <c r="SS7" s="86"/>
      <c r="ST7" s="86"/>
      <c r="SU7" s="86"/>
      <c r="SV7" s="86"/>
      <c r="SW7" s="86"/>
      <c r="SX7" s="86"/>
      <c r="SY7" s="86"/>
      <c r="SZ7" s="86"/>
      <c r="TA7" s="86"/>
      <c r="TB7" s="86"/>
      <c r="TC7" s="86"/>
      <c r="TD7" s="86"/>
      <c r="TE7" s="86"/>
      <c r="TF7" s="86"/>
      <c r="TG7" s="86"/>
      <c r="TH7" s="86"/>
      <c r="TI7" s="86"/>
      <c r="TJ7" s="86"/>
      <c r="TK7" s="86"/>
      <c r="TL7" s="86"/>
      <c r="TM7" s="86"/>
      <c r="TN7" s="86"/>
      <c r="TO7" s="86"/>
      <c r="TP7" s="86"/>
      <c r="TQ7" s="86"/>
      <c r="TR7" s="86"/>
      <c r="TS7" s="86"/>
      <c r="TT7" s="86"/>
      <c r="TU7" s="86"/>
      <c r="TV7" s="86"/>
      <c r="TW7" s="86"/>
      <c r="TX7" s="86"/>
      <c r="TY7" s="86"/>
      <c r="TZ7" s="86"/>
      <c r="UA7" s="86"/>
      <c r="UB7" s="86"/>
      <c r="UC7" s="86"/>
      <c r="UD7" s="86"/>
      <c r="UE7" s="86"/>
      <c r="UF7" s="86"/>
      <c r="UG7" s="86"/>
      <c r="UH7" s="86"/>
      <c r="UI7" s="86"/>
      <c r="UJ7" s="86"/>
      <c r="UK7" s="86"/>
      <c r="UL7" s="86"/>
      <c r="UM7" s="86"/>
      <c r="UN7" s="86"/>
      <c r="UO7" s="86"/>
      <c r="UP7" s="86"/>
      <c r="UQ7" s="86"/>
      <c r="UR7" s="86"/>
      <c r="US7" s="86"/>
      <c r="UT7" s="86"/>
      <c r="UU7" s="86"/>
      <c r="UV7" s="86"/>
      <c r="UW7" s="86"/>
      <c r="UX7" s="86"/>
      <c r="UY7" s="86"/>
      <c r="UZ7" s="86"/>
      <c r="VA7" s="86"/>
      <c r="VB7" s="86"/>
      <c r="VC7" s="86"/>
      <c r="VD7" s="86"/>
      <c r="VE7" s="86"/>
      <c r="VF7" s="86"/>
      <c r="VG7" s="86"/>
      <c r="VH7" s="86"/>
      <c r="VI7" s="86"/>
      <c r="VJ7" s="86"/>
      <c r="VK7" s="86"/>
      <c r="VL7" s="86"/>
      <c r="VM7" s="86"/>
      <c r="VN7" s="86"/>
      <c r="VO7" s="86"/>
      <c r="VP7" s="86"/>
      <c r="VQ7" s="86"/>
      <c r="VR7" s="86"/>
      <c r="VS7" s="86"/>
      <c r="VT7" s="86"/>
      <c r="VU7" s="86"/>
      <c r="VV7" s="86"/>
      <c r="VW7" s="86"/>
      <c r="VX7" s="86"/>
      <c r="VY7" s="86"/>
      <c r="VZ7" s="86"/>
      <c r="WA7" s="86"/>
      <c r="WB7" s="86"/>
      <c r="WC7" s="86"/>
      <c r="WD7" s="86"/>
      <c r="WE7" s="86"/>
      <c r="WF7" s="86"/>
      <c r="WG7" s="86"/>
      <c r="WH7" s="86"/>
      <c r="WI7" s="86"/>
      <c r="WJ7" s="86"/>
      <c r="WK7" s="86"/>
      <c r="WL7" s="86"/>
      <c r="WM7" s="86"/>
      <c r="WN7" s="86"/>
      <c r="WO7" s="86"/>
      <c r="WP7" s="86"/>
      <c r="WQ7" s="86"/>
      <c r="WR7" s="86"/>
      <c r="WS7" s="86"/>
      <c r="WT7" s="86"/>
      <c r="WU7" s="86"/>
      <c r="WV7" s="86"/>
      <c r="WW7" s="86"/>
      <c r="WX7" s="86"/>
      <c r="WY7" s="86"/>
      <c r="WZ7" s="86"/>
      <c r="XA7" s="86"/>
      <c r="XB7" s="86"/>
      <c r="XC7" s="86"/>
      <c r="XD7" s="86"/>
      <c r="XE7" s="86"/>
      <c r="XF7" s="86"/>
      <c r="XG7" s="86"/>
      <c r="XH7" s="86"/>
      <c r="XI7" s="86"/>
      <c r="XJ7" s="86"/>
      <c r="XK7" s="86"/>
      <c r="XL7" s="86"/>
      <c r="XM7" s="86"/>
      <c r="XN7" s="86"/>
      <c r="XO7" s="86"/>
      <c r="XP7" s="86"/>
      <c r="XQ7" s="86"/>
      <c r="XR7" s="86"/>
      <c r="XS7" s="86"/>
      <c r="XT7" s="86"/>
      <c r="XU7" s="86"/>
      <c r="XV7" s="86"/>
      <c r="XW7" s="86"/>
      <c r="XX7" s="86"/>
      <c r="XY7" s="86"/>
      <c r="XZ7" s="86"/>
      <c r="YA7" s="86"/>
      <c r="YB7" s="86"/>
      <c r="YC7" s="86"/>
      <c r="YD7" s="86"/>
      <c r="YE7" s="86"/>
      <c r="YF7" s="86"/>
      <c r="YG7" s="86"/>
      <c r="YH7" s="86"/>
      <c r="YI7" s="86"/>
      <c r="YJ7" s="86"/>
      <c r="YK7" s="86"/>
      <c r="YL7" s="86"/>
      <c r="YM7" s="86"/>
      <c r="YN7" s="86"/>
      <c r="YO7" s="86"/>
      <c r="YP7" s="86"/>
      <c r="YQ7" s="86"/>
      <c r="YR7" s="86"/>
      <c r="YS7" s="86"/>
      <c r="YT7" s="86"/>
      <c r="YU7" s="86"/>
      <c r="YV7" s="86"/>
      <c r="YW7" s="86"/>
      <c r="YX7" s="86"/>
      <c r="YY7" s="86"/>
      <c r="YZ7" s="86"/>
      <c r="ZA7" s="86"/>
      <c r="ZB7" s="86"/>
      <c r="ZC7" s="86"/>
      <c r="ZD7" s="86"/>
      <c r="ZE7" s="86"/>
      <c r="ZF7" s="86"/>
      <c r="ZG7" s="86"/>
      <c r="ZH7" s="86"/>
      <c r="ZI7" s="86"/>
      <c r="ZJ7" s="86"/>
      <c r="ZK7" s="86"/>
      <c r="ZL7" s="86"/>
      <c r="ZM7" s="86"/>
      <c r="ZN7" s="86"/>
      <c r="ZO7" s="86"/>
      <c r="ZP7" s="86"/>
      <c r="ZQ7" s="86"/>
      <c r="ZR7" s="86"/>
      <c r="ZS7" s="86"/>
      <c r="ZT7" s="86"/>
      <c r="ZU7" s="86"/>
      <c r="ZV7" s="86"/>
      <c r="ZW7" s="86"/>
      <c r="ZX7" s="86"/>
      <c r="ZY7" s="86"/>
      <c r="ZZ7" s="86"/>
      <c r="AAA7" s="86"/>
      <c r="AAB7" s="86"/>
      <c r="AAC7" s="86"/>
      <c r="AAD7" s="86"/>
      <c r="AAE7" s="86"/>
      <c r="AAF7" s="86"/>
      <c r="AAG7" s="86"/>
      <c r="AAH7" s="86"/>
      <c r="AAI7" s="86"/>
      <c r="AAJ7" s="86"/>
      <c r="AAK7" s="86"/>
      <c r="AAL7" s="86"/>
      <c r="AAM7" s="86"/>
      <c r="AAN7" s="86"/>
      <c r="AAO7" s="86"/>
      <c r="AAP7" s="86"/>
      <c r="AAQ7" s="86"/>
      <c r="AAR7" s="86"/>
      <c r="AAS7" s="86"/>
      <c r="AAT7" s="86"/>
      <c r="AAU7" s="86"/>
      <c r="AAV7" s="86"/>
      <c r="AAW7" s="86"/>
      <c r="AAX7" s="86"/>
      <c r="AAY7" s="86"/>
      <c r="AAZ7" s="86"/>
      <c r="ABA7" s="86"/>
      <c r="ABB7" s="86"/>
      <c r="ABC7" s="86"/>
      <c r="ABD7" s="86"/>
      <c r="ABE7" s="86"/>
      <c r="ABF7" s="86"/>
      <c r="ABG7" s="86"/>
      <c r="ABH7" s="86"/>
      <c r="ABI7" s="86"/>
      <c r="ABJ7" s="86"/>
      <c r="ABK7" s="86"/>
      <c r="ABL7" s="86"/>
      <c r="ABM7" s="86"/>
      <c r="ABN7" s="86"/>
      <c r="ABO7" s="86"/>
      <c r="ABP7" s="86"/>
      <c r="ABQ7" s="86"/>
      <c r="ABR7" s="86"/>
      <c r="ABS7" s="86"/>
      <c r="ABT7" s="86"/>
      <c r="ABU7" s="86"/>
      <c r="ABV7" s="86"/>
      <c r="ABW7" s="86"/>
      <c r="ABX7" s="86"/>
      <c r="ABY7" s="86"/>
      <c r="ABZ7" s="86"/>
      <c r="ACA7" s="86"/>
      <c r="ACB7" s="86"/>
      <c r="ACC7" s="86"/>
      <c r="ACD7" s="86"/>
      <c r="ACE7" s="86"/>
      <c r="ACF7" s="86"/>
      <c r="ACG7" s="86"/>
      <c r="ACH7" s="86"/>
      <c r="ACI7" s="86"/>
      <c r="ACJ7" s="86"/>
      <c r="ACK7" s="86"/>
      <c r="ACL7" s="86"/>
      <c r="ACM7" s="86"/>
      <c r="ACN7" s="86"/>
      <c r="ACO7" s="86"/>
      <c r="ACP7" s="86"/>
      <c r="ACQ7" s="86"/>
      <c r="ACR7" s="86"/>
      <c r="ACS7" s="86"/>
      <c r="ACT7" s="86"/>
      <c r="ACU7" s="86"/>
      <c r="ACV7" s="86"/>
      <c r="ACW7" s="86"/>
      <c r="ACX7" s="86"/>
      <c r="ACY7" s="86"/>
      <c r="ACZ7" s="86"/>
      <c r="ADA7" s="86"/>
      <c r="ADB7" s="86"/>
      <c r="ADC7" s="86"/>
      <c r="ADD7" s="86"/>
      <c r="ADE7" s="86"/>
      <c r="ADF7" s="86"/>
      <c r="ADG7" s="86"/>
      <c r="ADH7" s="86"/>
      <c r="ADI7" s="86"/>
      <c r="ADJ7" s="86"/>
      <c r="ADK7" s="86"/>
      <c r="ADL7" s="86"/>
      <c r="ADM7" s="86"/>
      <c r="ADN7" s="86"/>
      <c r="ADO7" s="86"/>
      <c r="ADP7" s="86"/>
      <c r="ADQ7" s="86"/>
      <c r="ADR7" s="86"/>
      <c r="ADS7" s="86"/>
      <c r="ADT7" s="86"/>
      <c r="ADU7" s="86"/>
      <c r="ADV7" s="86"/>
      <c r="ADW7" s="86"/>
      <c r="ADX7" s="86"/>
      <c r="ADY7" s="86"/>
      <c r="ADZ7" s="86"/>
      <c r="AEA7" s="86"/>
      <c r="AEB7" s="86"/>
      <c r="AEC7" s="86"/>
      <c r="AED7" s="86"/>
      <c r="AEE7" s="86"/>
      <c r="AEF7" s="86"/>
      <c r="AEG7" s="86"/>
      <c r="AEH7" s="86"/>
      <c r="AEI7" s="86"/>
      <c r="AEJ7" s="86"/>
      <c r="AEK7" s="86"/>
      <c r="AEL7" s="86"/>
      <c r="AEM7" s="86"/>
      <c r="AEN7" s="86"/>
      <c r="AEO7" s="86"/>
      <c r="AEP7" s="86"/>
      <c r="AEQ7" s="86"/>
      <c r="AER7" s="86"/>
      <c r="AES7" s="86"/>
      <c r="AET7" s="86"/>
      <c r="AEU7" s="86"/>
      <c r="AEV7" s="86"/>
      <c r="AEW7" s="86"/>
      <c r="AEX7" s="86"/>
      <c r="AEY7" s="86"/>
      <c r="AEZ7" s="86"/>
      <c r="AFA7" s="86"/>
      <c r="AFB7" s="86"/>
      <c r="AFC7" s="86"/>
      <c r="AFD7" s="86"/>
      <c r="AFE7" s="86"/>
      <c r="AFF7" s="86"/>
      <c r="AFG7" s="86"/>
      <c r="AFH7" s="86"/>
      <c r="AFI7" s="86"/>
      <c r="AFJ7" s="86"/>
      <c r="AFK7" s="86"/>
      <c r="AFL7" s="86"/>
      <c r="AFM7" s="86"/>
      <c r="AFN7" s="86"/>
      <c r="AFO7" s="86"/>
      <c r="AFP7" s="86"/>
      <c r="AFQ7" s="86"/>
      <c r="AFR7" s="86"/>
      <c r="AFS7" s="86"/>
      <c r="AFT7" s="86"/>
      <c r="AFU7" s="86"/>
      <c r="AFV7" s="86"/>
      <c r="AFW7" s="86"/>
      <c r="AFX7" s="86"/>
      <c r="AFY7" s="86"/>
      <c r="AFZ7" s="86"/>
      <c r="AGA7" s="86"/>
      <c r="AGB7" s="86"/>
      <c r="AGC7" s="86"/>
      <c r="AGD7" s="86"/>
      <c r="AGE7" s="86"/>
      <c r="AGF7" s="86"/>
      <c r="AGG7" s="86"/>
      <c r="AGH7" s="86"/>
      <c r="AGI7" s="86"/>
      <c r="AGJ7" s="86"/>
      <c r="AGK7" s="86"/>
      <c r="AGL7" s="86"/>
      <c r="AGM7" s="86"/>
      <c r="AGN7" s="86"/>
      <c r="AGO7" s="86"/>
      <c r="AGP7" s="86"/>
      <c r="AGQ7" s="86"/>
      <c r="AGR7" s="86"/>
      <c r="AGS7" s="86"/>
      <c r="AGT7" s="86"/>
      <c r="AGU7" s="86"/>
      <c r="AGV7" s="86"/>
      <c r="AGW7" s="86"/>
      <c r="AGX7" s="86"/>
      <c r="AGY7" s="86"/>
      <c r="AGZ7" s="86"/>
      <c r="AHA7" s="86"/>
      <c r="AHB7" s="86"/>
      <c r="AHC7" s="86"/>
      <c r="AHD7" s="86"/>
      <c r="AHE7" s="86"/>
      <c r="AHF7" s="86"/>
      <c r="AHG7" s="86"/>
      <c r="AHH7" s="86"/>
      <c r="AHI7" s="86"/>
      <c r="AHJ7" s="86"/>
      <c r="AHK7" s="86"/>
      <c r="AHL7" s="86"/>
      <c r="AHM7" s="86"/>
      <c r="AHN7" s="86"/>
      <c r="AHO7" s="86"/>
      <c r="AHP7" s="86"/>
      <c r="AHQ7" s="86"/>
      <c r="AHR7" s="86"/>
      <c r="AHS7" s="86"/>
      <c r="AHT7" s="86"/>
      <c r="AHU7" s="86"/>
      <c r="AHV7" s="86"/>
      <c r="AHW7" s="86"/>
      <c r="AHX7" s="86"/>
      <c r="AHY7" s="86"/>
      <c r="AHZ7" s="86"/>
      <c r="AIA7" s="86"/>
      <c r="AIB7" s="86"/>
      <c r="AIC7" s="86"/>
      <c r="AID7" s="86"/>
      <c r="AIE7" s="86"/>
      <c r="AIF7" s="86"/>
      <c r="AIG7" s="86"/>
      <c r="AIH7" s="86"/>
      <c r="AII7" s="86"/>
      <c r="AIJ7" s="86"/>
      <c r="AIK7" s="86"/>
      <c r="AIL7" s="86"/>
      <c r="AIM7" s="86"/>
      <c r="AIN7" s="86"/>
      <c r="AIO7" s="86"/>
      <c r="AIP7" s="86"/>
      <c r="AIQ7" s="86"/>
      <c r="AIR7" s="86"/>
      <c r="AIS7" s="86"/>
      <c r="AIT7" s="86"/>
      <c r="AIU7" s="86"/>
      <c r="AIV7" s="86"/>
      <c r="AIW7" s="86"/>
      <c r="AIX7" s="86"/>
      <c r="AIY7" s="86"/>
      <c r="AIZ7" s="86"/>
      <c r="AJA7" s="86"/>
      <c r="AJB7" s="86"/>
      <c r="AJC7" s="86"/>
      <c r="AJD7" s="86"/>
      <c r="AJE7" s="86"/>
      <c r="AJF7" s="86"/>
      <c r="AJG7" s="86"/>
      <c r="AJH7" s="86"/>
      <c r="AJI7" s="86"/>
      <c r="AJJ7" s="86"/>
      <c r="AJK7" s="86"/>
      <c r="AJL7" s="86"/>
      <c r="AJM7" s="86"/>
      <c r="AJN7" s="86"/>
      <c r="AJO7" s="86"/>
      <c r="AJP7" s="86"/>
      <c r="AJQ7" s="86"/>
      <c r="AJR7" s="86"/>
      <c r="AJS7" s="86"/>
      <c r="AJT7" s="86"/>
      <c r="AJU7" s="86"/>
      <c r="AJV7" s="86"/>
      <c r="AJW7" s="86"/>
      <c r="AJX7" s="86"/>
      <c r="AJY7" s="86"/>
      <c r="AJZ7" s="86"/>
      <c r="AKA7" s="86"/>
      <c r="AKB7" s="86"/>
      <c r="AKC7" s="86"/>
      <c r="AKD7" s="86"/>
      <c r="AKE7" s="86"/>
      <c r="AKF7" s="86"/>
      <c r="AKG7" s="86"/>
      <c r="AKH7" s="86"/>
      <c r="AKI7" s="86"/>
      <c r="AKJ7" s="86"/>
      <c r="AKK7" s="86"/>
      <c r="AKL7" s="86"/>
      <c r="AKM7" s="86"/>
      <c r="AKN7" s="86"/>
      <c r="AKO7" s="86"/>
      <c r="AKP7" s="86"/>
      <c r="AKQ7" s="86"/>
      <c r="AKR7" s="86"/>
      <c r="AKS7" s="86"/>
      <c r="AKT7" s="86"/>
      <c r="AKU7" s="86"/>
      <c r="AKV7" s="86"/>
      <c r="AKW7" s="86"/>
      <c r="AKX7" s="86"/>
      <c r="AKY7" s="86"/>
      <c r="AKZ7" s="86"/>
      <c r="ALA7" s="86"/>
      <c r="ALB7" s="86"/>
      <c r="ALC7" s="86"/>
      <c r="ALD7" s="86"/>
      <c r="ALE7" s="86"/>
      <c r="ALF7" s="86"/>
      <c r="ALG7" s="86"/>
      <c r="ALH7" s="86"/>
      <c r="ALI7" s="86"/>
      <c r="ALJ7" s="86"/>
      <c r="ALK7" s="86"/>
      <c r="ALL7" s="86"/>
      <c r="ALM7" s="86"/>
      <c r="ALN7" s="86"/>
      <c r="ALO7" s="86"/>
      <c r="ALP7" s="86"/>
      <c r="ALQ7" s="86"/>
      <c r="ALR7" s="86"/>
      <c r="ALS7" s="86"/>
      <c r="ALT7" s="86"/>
      <c r="ALU7" s="86"/>
      <c r="ALV7" s="86"/>
      <c r="ALW7" s="86"/>
      <c r="ALX7" s="86"/>
      <c r="ALY7" s="86"/>
      <c r="ALZ7" s="86"/>
      <c r="AMA7" s="86"/>
      <c r="AMB7" s="86"/>
      <c r="AMC7" s="86"/>
      <c r="AMD7" s="86"/>
      <c r="AME7" s="86"/>
      <c r="AMF7" s="86"/>
      <c r="AMG7" s="86"/>
      <c r="AMH7" s="86"/>
      <c r="AMI7" s="86"/>
      <c r="AMJ7" s="86"/>
      <c r="AMK7" s="86"/>
      <c r="AML7" s="86"/>
      <c r="AMM7" s="86"/>
      <c r="AMN7" s="86"/>
      <c r="AMO7" s="86"/>
      <c r="AMP7" s="86"/>
      <c r="AMQ7" s="86"/>
      <c r="AMR7" s="86"/>
      <c r="AMS7" s="86"/>
      <c r="AMT7" s="86"/>
      <c r="AMU7" s="86"/>
      <c r="AMV7" s="86"/>
      <c r="AMW7" s="86"/>
      <c r="AMX7" s="86"/>
      <c r="AMY7" s="86"/>
      <c r="AMZ7" s="86"/>
      <c r="ANA7" s="86"/>
      <c r="ANB7" s="86"/>
      <c r="ANC7" s="86"/>
      <c r="AND7" s="86"/>
      <c r="ANE7" s="86"/>
      <c r="ANF7" s="86"/>
      <c r="ANG7" s="86"/>
      <c r="ANH7" s="86"/>
      <c r="ANI7" s="86"/>
      <c r="ANJ7" s="86"/>
      <c r="ANK7" s="86"/>
      <c r="ANL7" s="86"/>
      <c r="ANM7" s="86"/>
      <c r="ANN7" s="86"/>
      <c r="ANO7" s="86"/>
      <c r="ANP7" s="86"/>
      <c r="ANQ7" s="86"/>
      <c r="ANR7" s="86"/>
      <c r="ANS7" s="86"/>
      <c r="ANT7" s="86"/>
      <c r="ANU7" s="86"/>
      <c r="ANV7" s="86"/>
      <c r="ANW7" s="86"/>
      <c r="ANX7" s="86"/>
      <c r="ANY7" s="86"/>
      <c r="ANZ7" s="86"/>
      <c r="AOA7" s="86"/>
      <c r="AOB7" s="86"/>
      <c r="AOC7" s="86"/>
      <c r="AOD7" s="86"/>
      <c r="AOE7" s="86"/>
      <c r="AOF7" s="86"/>
      <c r="AOG7" s="86"/>
      <c r="AOH7" s="86"/>
      <c r="AOI7" s="86"/>
      <c r="AOJ7" s="86"/>
      <c r="AOK7" s="86"/>
      <c r="AOL7" s="86"/>
      <c r="AOM7" s="86"/>
      <c r="AON7" s="86"/>
      <c r="AOO7" s="86"/>
      <c r="AOP7" s="86"/>
      <c r="AOQ7" s="86"/>
      <c r="AOR7" s="86"/>
      <c r="AOS7" s="86"/>
      <c r="AOT7" s="86"/>
      <c r="AOU7" s="86"/>
      <c r="AOV7" s="86"/>
      <c r="AOW7" s="86"/>
      <c r="AOX7" s="86"/>
      <c r="AOY7" s="86"/>
      <c r="AOZ7" s="86"/>
      <c r="APA7" s="86"/>
      <c r="APB7" s="86"/>
      <c r="APC7" s="86"/>
      <c r="APD7" s="86"/>
      <c r="APE7" s="86"/>
      <c r="APF7" s="86"/>
      <c r="APG7" s="86"/>
      <c r="APH7" s="86"/>
      <c r="API7" s="86"/>
      <c r="APJ7" s="86"/>
      <c r="APK7" s="86"/>
      <c r="APL7" s="86"/>
      <c r="APM7" s="86"/>
      <c r="APN7" s="86"/>
      <c r="APO7" s="86"/>
      <c r="APP7" s="86"/>
      <c r="APQ7" s="86"/>
      <c r="APR7" s="86"/>
      <c r="APS7" s="86"/>
      <c r="APT7" s="86"/>
      <c r="APU7" s="86"/>
      <c r="APV7" s="86"/>
      <c r="APW7" s="86"/>
      <c r="APX7" s="86"/>
      <c r="APY7" s="86"/>
      <c r="APZ7" s="86"/>
      <c r="AQA7" s="86"/>
      <c r="AQB7" s="86"/>
      <c r="AQC7" s="86"/>
      <c r="AQD7" s="86"/>
      <c r="AQE7" s="86"/>
      <c r="AQF7" s="86"/>
      <c r="AQG7" s="86"/>
      <c r="AQH7" s="86"/>
      <c r="AQI7" s="86"/>
      <c r="AQJ7" s="86"/>
      <c r="AQK7" s="86"/>
      <c r="AQL7" s="86"/>
      <c r="AQM7" s="86"/>
      <c r="AQN7" s="86"/>
      <c r="AQO7" s="86"/>
      <c r="AQP7" s="86"/>
      <c r="AQQ7" s="86"/>
      <c r="AQR7" s="86"/>
      <c r="AQS7" s="86"/>
      <c r="AQT7" s="86"/>
      <c r="AQU7" s="86"/>
      <c r="AQV7" s="86"/>
      <c r="AQW7" s="86"/>
      <c r="AQX7" s="86"/>
      <c r="AQY7" s="86"/>
      <c r="AQZ7" s="86"/>
      <c r="ARA7" s="86"/>
      <c r="ARB7" s="86"/>
      <c r="ARC7" s="86"/>
      <c r="ARD7" s="86"/>
      <c r="ARE7" s="86"/>
      <c r="ARF7" s="86"/>
      <c r="ARG7" s="86"/>
      <c r="ARH7" s="86"/>
      <c r="ARI7" s="86"/>
      <c r="ARJ7" s="86"/>
      <c r="ARK7" s="86"/>
      <c r="ARL7" s="86"/>
      <c r="ARM7" s="86"/>
      <c r="ARN7" s="86"/>
      <c r="ARO7" s="86"/>
      <c r="ARP7" s="86"/>
      <c r="ARQ7" s="86"/>
      <c r="ARR7" s="86"/>
      <c r="ARS7" s="86"/>
      <c r="ART7" s="86"/>
      <c r="ARU7" s="86"/>
      <c r="ARV7" s="86"/>
      <c r="ARW7" s="86"/>
      <c r="ARX7" s="86"/>
      <c r="ARY7" s="86"/>
      <c r="ARZ7" s="86"/>
      <c r="ASA7" s="86"/>
      <c r="ASB7" s="86"/>
      <c r="ASC7" s="86"/>
      <c r="ASD7" s="86"/>
      <c r="ASE7" s="86"/>
      <c r="ASF7" s="86"/>
      <c r="ASG7" s="86"/>
      <c r="ASH7" s="86"/>
      <c r="ASI7" s="86"/>
      <c r="ASJ7" s="86"/>
      <c r="ASK7" s="86"/>
      <c r="ASL7" s="86"/>
      <c r="ASM7" s="86"/>
      <c r="ASN7" s="86"/>
      <c r="ASO7" s="86"/>
      <c r="ASP7" s="86"/>
      <c r="ASQ7" s="86"/>
      <c r="ASR7" s="86"/>
      <c r="ASS7" s="86"/>
      <c r="AST7" s="86"/>
      <c r="ASU7" s="86"/>
      <c r="ASV7" s="86"/>
      <c r="ASW7" s="86"/>
      <c r="ASX7" s="86"/>
      <c r="ASY7" s="86"/>
      <c r="ASZ7" s="86"/>
      <c r="ATA7" s="86"/>
      <c r="ATB7" s="86"/>
      <c r="ATC7" s="86"/>
      <c r="ATD7" s="86"/>
      <c r="ATE7" s="86"/>
      <c r="ATF7" s="86"/>
      <c r="ATG7" s="86"/>
      <c r="ATH7" s="86"/>
      <c r="ATI7" s="86"/>
      <c r="ATJ7" s="86"/>
      <c r="ATK7" s="86"/>
      <c r="ATL7" s="86"/>
      <c r="ATM7" s="86"/>
      <c r="ATN7" s="86"/>
      <c r="ATO7" s="86"/>
      <c r="ATP7" s="86"/>
      <c r="ATQ7" s="86"/>
      <c r="ATR7" s="86"/>
      <c r="ATS7" s="86"/>
      <c r="ATT7" s="86"/>
      <c r="ATU7" s="86"/>
      <c r="ATV7" s="86"/>
      <c r="ATW7" s="86"/>
      <c r="ATX7" s="86"/>
      <c r="ATY7" s="86"/>
      <c r="ATZ7" s="86"/>
      <c r="AUA7" s="86"/>
      <c r="AUB7" s="86"/>
      <c r="AUC7" s="86"/>
      <c r="AUD7" s="86"/>
      <c r="AUE7" s="86"/>
      <c r="AUF7" s="86"/>
      <c r="AUG7" s="86"/>
      <c r="AUH7" s="86"/>
      <c r="AUI7" s="86"/>
      <c r="AUJ7" s="86"/>
      <c r="AUK7" s="86"/>
      <c r="AUL7" s="86"/>
      <c r="AUM7" s="86"/>
      <c r="AUN7" s="86"/>
      <c r="AUO7" s="86"/>
      <c r="AUP7" s="86"/>
      <c r="AUQ7" s="86"/>
      <c r="AUR7" s="86"/>
      <c r="AUS7" s="86"/>
      <c r="AUT7" s="86"/>
      <c r="AUU7" s="86"/>
      <c r="AUV7" s="86"/>
      <c r="AUW7" s="86"/>
      <c r="AUX7" s="86"/>
      <c r="AUY7" s="86"/>
      <c r="AUZ7" s="86"/>
      <c r="AVA7" s="86"/>
      <c r="AVB7" s="86"/>
      <c r="AVC7" s="86"/>
      <c r="AVD7" s="86"/>
      <c r="AVE7" s="86"/>
      <c r="AVF7" s="86"/>
      <c r="AVG7" s="86"/>
      <c r="AVH7" s="86"/>
      <c r="AVI7" s="86"/>
      <c r="AVJ7" s="86"/>
      <c r="AVK7" s="86"/>
      <c r="AVL7" s="86"/>
      <c r="AVM7" s="86"/>
      <c r="AVN7" s="86"/>
      <c r="AVO7" s="86"/>
      <c r="AVP7" s="86"/>
      <c r="AVQ7" s="86"/>
      <c r="AVR7" s="86"/>
      <c r="AVS7" s="86"/>
      <c r="AVT7" s="86"/>
      <c r="AVU7" s="86"/>
      <c r="AVV7" s="86"/>
      <c r="AVW7" s="86"/>
      <c r="AVX7" s="86"/>
      <c r="AVY7" s="86"/>
      <c r="AVZ7" s="86"/>
      <c r="AWA7" s="86"/>
      <c r="AWB7" s="86"/>
      <c r="AWC7" s="86"/>
      <c r="AWD7" s="86"/>
      <c r="AWE7" s="86"/>
      <c r="AWF7" s="86"/>
      <c r="AWG7" s="86"/>
      <c r="AWH7" s="86"/>
      <c r="AWI7" s="86"/>
      <c r="AWJ7" s="86"/>
      <c r="AWK7" s="86"/>
      <c r="AWL7" s="86"/>
      <c r="AWM7" s="86"/>
      <c r="AWN7" s="86"/>
      <c r="AWO7" s="86"/>
      <c r="AWP7" s="86"/>
      <c r="AWQ7" s="86"/>
      <c r="AWR7" s="86"/>
      <c r="AWS7" s="86"/>
      <c r="AWT7" s="86"/>
      <c r="AWU7" s="86"/>
      <c r="AWV7" s="86"/>
      <c r="AWW7" s="86"/>
      <c r="AWX7" s="86"/>
      <c r="AWY7" s="86"/>
      <c r="AWZ7" s="86"/>
      <c r="AXA7" s="86"/>
      <c r="AXB7" s="86"/>
      <c r="AXC7" s="86"/>
      <c r="AXD7" s="86"/>
      <c r="AXE7" s="86"/>
      <c r="AXF7" s="86"/>
      <c r="AXG7" s="86"/>
      <c r="AXH7" s="86"/>
      <c r="AXI7" s="86"/>
      <c r="AXJ7" s="86"/>
      <c r="AXK7" s="86"/>
      <c r="AXL7" s="86"/>
      <c r="AXM7" s="86"/>
      <c r="AXN7" s="86"/>
      <c r="AXO7" s="86"/>
      <c r="AXP7" s="86"/>
      <c r="AXQ7" s="86"/>
      <c r="AXR7" s="86"/>
      <c r="AXS7" s="86"/>
      <c r="AXT7" s="86"/>
      <c r="AXU7" s="86"/>
      <c r="AXV7" s="86"/>
      <c r="AXW7" s="86"/>
      <c r="AXX7" s="86"/>
      <c r="AXY7" s="86"/>
      <c r="AXZ7" s="86"/>
      <c r="AYA7" s="86"/>
      <c r="AYB7" s="86"/>
      <c r="AYC7" s="86"/>
      <c r="AYD7" s="86"/>
      <c r="AYE7" s="86"/>
      <c r="AYF7" s="86"/>
      <c r="AYG7" s="86"/>
      <c r="AYH7" s="86"/>
      <c r="AYI7" s="86"/>
      <c r="AYJ7" s="86"/>
      <c r="AYK7" s="86"/>
      <c r="AYL7" s="86"/>
      <c r="AYM7" s="86"/>
      <c r="AYN7" s="86"/>
      <c r="AYO7" s="86"/>
      <c r="AYP7" s="86"/>
      <c r="AYQ7" s="86"/>
      <c r="AYR7" s="86"/>
      <c r="AYS7" s="86"/>
      <c r="AYT7" s="86"/>
      <c r="AYU7" s="86"/>
      <c r="AYV7" s="86"/>
      <c r="AYW7" s="86"/>
      <c r="AYX7" s="86"/>
      <c r="AYY7" s="86"/>
      <c r="AYZ7" s="86"/>
      <c r="AZA7" s="86"/>
      <c r="AZB7" s="86"/>
      <c r="AZC7" s="86"/>
      <c r="AZD7" s="86"/>
      <c r="AZE7" s="86"/>
      <c r="AZF7" s="86"/>
      <c r="AZG7" s="86"/>
      <c r="AZH7" s="86"/>
      <c r="AZI7" s="86"/>
      <c r="AZJ7" s="86"/>
      <c r="AZK7" s="86"/>
      <c r="AZL7" s="86"/>
      <c r="AZM7" s="86"/>
      <c r="AZN7" s="86"/>
      <c r="AZO7" s="86"/>
      <c r="AZP7" s="86"/>
      <c r="AZQ7" s="86"/>
      <c r="AZR7" s="86"/>
      <c r="AZS7" s="86"/>
      <c r="AZT7" s="86"/>
      <c r="AZU7" s="86"/>
      <c r="AZV7" s="86"/>
      <c r="AZW7" s="86"/>
      <c r="AZX7" s="86"/>
      <c r="AZY7" s="86"/>
      <c r="AZZ7" s="86"/>
      <c r="BAA7" s="86"/>
      <c r="BAB7" s="86"/>
      <c r="BAC7" s="86"/>
      <c r="BAD7" s="86"/>
      <c r="BAE7" s="86"/>
      <c r="BAF7" s="86"/>
      <c r="BAG7" s="86"/>
      <c r="BAH7" s="86"/>
      <c r="BAI7" s="86"/>
      <c r="BAJ7" s="86"/>
      <c r="BAK7" s="86"/>
      <c r="BAL7" s="86"/>
      <c r="BAM7" s="86"/>
      <c r="BAN7" s="86"/>
      <c r="BAO7" s="86"/>
      <c r="BAP7" s="86"/>
      <c r="BAQ7" s="86"/>
      <c r="BAR7" s="86"/>
      <c r="BAS7" s="86"/>
      <c r="BAT7" s="86"/>
      <c r="BAU7" s="86"/>
      <c r="BAV7" s="86"/>
      <c r="BAW7" s="86"/>
      <c r="BAX7" s="86"/>
      <c r="BAY7" s="86"/>
      <c r="BAZ7" s="86"/>
      <c r="BBA7" s="86"/>
      <c r="BBB7" s="86"/>
      <c r="BBC7" s="86"/>
      <c r="BBD7" s="86"/>
      <c r="BBE7" s="86"/>
      <c r="BBF7" s="86"/>
      <c r="BBG7" s="86"/>
      <c r="BBH7" s="86"/>
      <c r="BBI7" s="86"/>
      <c r="BBJ7" s="86"/>
      <c r="BBK7" s="86"/>
      <c r="BBL7" s="86"/>
      <c r="BBM7" s="86"/>
      <c r="BBN7" s="86"/>
      <c r="BBO7" s="86"/>
      <c r="BBP7" s="86"/>
      <c r="BBQ7" s="86"/>
      <c r="BBR7" s="86"/>
      <c r="BBS7" s="86"/>
      <c r="BBT7" s="86"/>
      <c r="BBU7" s="86"/>
      <c r="BBV7" s="86"/>
      <c r="BBW7" s="86"/>
      <c r="BBX7" s="86"/>
      <c r="BBY7" s="86"/>
      <c r="BBZ7" s="86"/>
      <c r="BCA7" s="86"/>
      <c r="BCB7" s="86"/>
      <c r="BCC7" s="86"/>
      <c r="BCD7" s="86"/>
      <c r="BCE7" s="86"/>
      <c r="BCF7" s="86"/>
      <c r="BCG7" s="86"/>
      <c r="BCH7" s="86"/>
      <c r="BCI7" s="86"/>
      <c r="BCJ7" s="86"/>
      <c r="BCK7" s="86"/>
      <c r="BCL7" s="86"/>
      <c r="BCM7" s="86"/>
      <c r="BCN7" s="86"/>
      <c r="BCO7" s="86"/>
      <c r="BCP7" s="86"/>
      <c r="BCQ7" s="86"/>
      <c r="BCR7" s="86"/>
      <c r="BCS7" s="86"/>
      <c r="BCT7" s="86"/>
      <c r="BCU7" s="86"/>
      <c r="BCV7" s="86"/>
      <c r="BCW7" s="86"/>
      <c r="BCX7" s="86"/>
      <c r="BCY7" s="86"/>
      <c r="BCZ7" s="86"/>
      <c r="BDA7" s="86"/>
      <c r="BDB7" s="86"/>
      <c r="BDC7" s="86"/>
      <c r="BDD7" s="86"/>
      <c r="BDE7" s="86"/>
      <c r="BDF7" s="86"/>
      <c r="BDG7" s="86"/>
      <c r="BDH7" s="86"/>
      <c r="BDI7" s="86"/>
      <c r="BDJ7" s="86"/>
      <c r="BDK7" s="86"/>
      <c r="BDL7" s="86"/>
      <c r="BDM7" s="86"/>
      <c r="BDN7" s="86"/>
      <c r="BDO7" s="86"/>
      <c r="BDP7" s="86"/>
      <c r="BDQ7" s="86"/>
      <c r="BDR7" s="86"/>
      <c r="BDS7" s="86"/>
      <c r="BDT7" s="86"/>
      <c r="BDU7" s="86"/>
      <c r="BDV7" s="86"/>
      <c r="BDW7" s="86"/>
      <c r="BDX7" s="86"/>
      <c r="BDY7" s="86"/>
      <c r="BDZ7" s="86"/>
      <c r="BEA7" s="86"/>
      <c r="BEB7" s="86"/>
      <c r="BEC7" s="86"/>
      <c r="BED7" s="86"/>
      <c r="BEE7" s="86"/>
      <c r="BEF7" s="86"/>
      <c r="BEG7" s="86"/>
      <c r="BEH7" s="86"/>
      <c r="BEI7" s="86"/>
      <c r="BEJ7" s="86"/>
      <c r="BEK7" s="86"/>
      <c r="BEL7" s="86"/>
      <c r="BEM7" s="86"/>
      <c r="BEN7" s="86"/>
      <c r="BEO7" s="86"/>
      <c r="BEP7" s="86"/>
      <c r="BEQ7" s="86"/>
      <c r="BER7" s="86"/>
      <c r="BES7" s="86"/>
      <c r="BET7" s="86"/>
      <c r="BEU7" s="86"/>
      <c r="BEV7" s="86"/>
      <c r="BEW7" s="86"/>
      <c r="BEX7" s="86"/>
      <c r="BEY7" s="86"/>
      <c r="BEZ7" s="86"/>
      <c r="BFA7" s="86"/>
      <c r="BFB7" s="86"/>
      <c r="BFC7" s="86"/>
      <c r="BFD7" s="86"/>
      <c r="BFE7" s="86"/>
      <c r="BFF7" s="86"/>
      <c r="BFG7" s="86"/>
      <c r="BFH7" s="86"/>
      <c r="BFI7" s="86"/>
      <c r="BFJ7" s="86"/>
      <c r="BFK7" s="86"/>
      <c r="BFL7" s="86"/>
      <c r="BFM7" s="86"/>
      <c r="BFN7" s="86"/>
      <c r="BFO7" s="86"/>
      <c r="BFP7" s="86"/>
      <c r="BFQ7" s="86"/>
      <c r="BFR7" s="86"/>
      <c r="BFS7" s="86"/>
      <c r="BFT7" s="86"/>
      <c r="BFU7" s="86"/>
      <c r="BFV7" s="86"/>
      <c r="BFW7" s="86"/>
      <c r="BFX7" s="86"/>
      <c r="BFY7" s="86"/>
      <c r="BFZ7" s="86"/>
      <c r="BGA7" s="86"/>
      <c r="BGB7" s="86"/>
      <c r="BGC7" s="86"/>
      <c r="BGD7" s="86"/>
      <c r="BGE7" s="86"/>
      <c r="BGF7" s="86"/>
      <c r="BGG7" s="86"/>
      <c r="BGH7" s="86"/>
      <c r="BGI7" s="86"/>
      <c r="BGJ7" s="86"/>
      <c r="BGK7" s="86"/>
      <c r="BGL7" s="86"/>
      <c r="BGM7" s="86"/>
      <c r="BGN7" s="86"/>
      <c r="BGO7" s="86"/>
      <c r="BGP7" s="86"/>
      <c r="BGQ7" s="86"/>
      <c r="BGR7" s="86"/>
      <c r="BGS7" s="86"/>
      <c r="BGT7" s="86"/>
      <c r="BGU7" s="86"/>
      <c r="BGV7" s="86"/>
      <c r="BGW7" s="86"/>
      <c r="BGX7" s="86"/>
      <c r="BGY7" s="86"/>
      <c r="BGZ7" s="86"/>
      <c r="BHA7" s="86"/>
      <c r="BHB7" s="86"/>
      <c r="BHC7" s="86"/>
      <c r="BHD7" s="86"/>
      <c r="BHE7" s="86"/>
      <c r="BHF7" s="86"/>
      <c r="BHG7" s="86"/>
      <c r="BHH7" s="86"/>
      <c r="BHI7" s="86"/>
      <c r="BHJ7" s="86"/>
      <c r="BHK7" s="86"/>
      <c r="BHL7" s="86"/>
      <c r="BHM7" s="86"/>
      <c r="BHN7" s="86"/>
      <c r="BHO7" s="86"/>
      <c r="BHP7" s="86"/>
      <c r="BHQ7" s="86"/>
      <c r="BHR7" s="86"/>
      <c r="BHS7" s="86"/>
      <c r="BHT7" s="86"/>
      <c r="BHU7" s="86"/>
      <c r="BHV7" s="86"/>
      <c r="BHW7" s="86"/>
      <c r="BHX7" s="86"/>
      <c r="BHY7" s="86"/>
      <c r="BHZ7" s="86"/>
      <c r="BIA7" s="86"/>
      <c r="BIB7" s="86"/>
      <c r="BIC7" s="86"/>
      <c r="BID7" s="86"/>
      <c r="BIE7" s="86"/>
      <c r="BIF7" s="86"/>
      <c r="BIG7" s="86"/>
      <c r="BIH7" s="86"/>
      <c r="BII7" s="86"/>
      <c r="BIJ7" s="86"/>
      <c r="BIK7" s="86"/>
      <c r="BIL7" s="86"/>
      <c r="BIM7" s="86"/>
      <c r="BIN7" s="86"/>
      <c r="BIO7" s="86"/>
      <c r="BIP7" s="86"/>
      <c r="BIQ7" s="86"/>
      <c r="BIR7" s="86"/>
      <c r="BIS7" s="86"/>
      <c r="BIT7" s="86"/>
      <c r="BIU7" s="86"/>
      <c r="BIV7" s="86"/>
      <c r="BIW7" s="86"/>
      <c r="BIX7" s="86"/>
      <c r="BIY7" s="86"/>
      <c r="BIZ7" s="86"/>
      <c r="BJA7" s="86"/>
      <c r="BJB7" s="86"/>
      <c r="BJC7" s="86"/>
      <c r="BJD7" s="86"/>
      <c r="BJE7" s="86"/>
      <c r="BJF7" s="86"/>
      <c r="BJG7" s="86"/>
      <c r="BJH7" s="86"/>
      <c r="BJI7" s="86"/>
      <c r="BJJ7" s="86"/>
      <c r="BJK7" s="86"/>
      <c r="BJL7" s="86"/>
      <c r="BJM7" s="86"/>
      <c r="BJN7" s="86"/>
      <c r="BJO7" s="86"/>
      <c r="BJP7" s="86"/>
      <c r="BJQ7" s="86"/>
      <c r="BJR7" s="86"/>
      <c r="BJS7" s="86"/>
      <c r="BJT7" s="86"/>
      <c r="BJU7" s="86"/>
      <c r="BJV7" s="86"/>
      <c r="BJW7" s="86"/>
      <c r="BJX7" s="86"/>
      <c r="BJY7" s="86"/>
      <c r="BJZ7" s="86"/>
      <c r="BKA7" s="86"/>
      <c r="BKB7" s="86"/>
      <c r="BKC7" s="86"/>
      <c r="BKD7" s="86"/>
      <c r="BKE7" s="86"/>
      <c r="BKF7" s="86"/>
      <c r="BKG7" s="86"/>
      <c r="BKH7" s="86"/>
      <c r="BKI7" s="86"/>
      <c r="BKJ7" s="86"/>
      <c r="BKK7" s="86"/>
      <c r="BKL7" s="86"/>
      <c r="BKM7" s="86"/>
      <c r="BKN7" s="86"/>
      <c r="BKO7" s="86"/>
      <c r="BKP7" s="86"/>
      <c r="BKQ7" s="86"/>
      <c r="BKR7" s="86"/>
      <c r="BKS7" s="86"/>
      <c r="BKT7" s="86"/>
      <c r="BKU7" s="86"/>
      <c r="BKV7" s="86"/>
      <c r="BKW7" s="86"/>
      <c r="BKX7" s="86"/>
      <c r="BKY7" s="86"/>
      <c r="BKZ7" s="86"/>
      <c r="BLA7" s="86"/>
      <c r="BLB7" s="86"/>
      <c r="BLC7" s="86"/>
      <c r="BLD7" s="86"/>
      <c r="BLE7" s="86"/>
      <c r="BLF7" s="86"/>
      <c r="BLG7" s="86"/>
      <c r="BLH7" s="86"/>
      <c r="BLI7" s="86"/>
      <c r="BLJ7" s="86"/>
      <c r="BLK7" s="86"/>
      <c r="BLL7" s="86"/>
      <c r="BLM7" s="86"/>
      <c r="BLN7" s="86"/>
      <c r="BLO7" s="86"/>
      <c r="BLP7" s="86"/>
      <c r="BLQ7" s="86"/>
      <c r="BLR7" s="86"/>
      <c r="BLS7" s="86"/>
      <c r="BLT7" s="86"/>
      <c r="BLU7" s="86"/>
      <c r="BLV7" s="86"/>
      <c r="BLW7" s="86"/>
      <c r="BLX7" s="86"/>
      <c r="BLY7" s="86"/>
      <c r="BLZ7" s="86"/>
      <c r="BMA7" s="86"/>
      <c r="BMB7" s="86"/>
      <c r="BMC7" s="86"/>
      <c r="BMD7" s="86"/>
      <c r="BME7" s="86"/>
      <c r="BMF7" s="86"/>
      <c r="BMG7" s="86"/>
      <c r="BMH7" s="86"/>
      <c r="BMI7" s="86"/>
      <c r="BMJ7" s="86"/>
      <c r="BMK7" s="86"/>
      <c r="BML7" s="86"/>
      <c r="BMM7" s="86"/>
      <c r="BMN7" s="86"/>
      <c r="BMO7" s="86"/>
      <c r="BMP7" s="86"/>
      <c r="BMQ7" s="86"/>
      <c r="BMR7" s="86"/>
      <c r="BMS7" s="86"/>
      <c r="BMT7" s="86"/>
      <c r="BMU7" s="86"/>
      <c r="BMV7" s="86"/>
      <c r="BMW7" s="86"/>
      <c r="BMX7" s="86"/>
      <c r="BMY7" s="86"/>
      <c r="BMZ7" s="86"/>
      <c r="BNA7" s="86"/>
      <c r="BNB7" s="86"/>
      <c r="BNC7" s="86"/>
      <c r="BND7" s="86"/>
      <c r="BNE7" s="86"/>
      <c r="BNF7" s="86"/>
      <c r="BNG7" s="86"/>
      <c r="BNH7" s="86"/>
      <c r="BNI7" s="86"/>
      <c r="BNJ7" s="86"/>
      <c r="BNK7" s="86"/>
      <c r="BNL7" s="86"/>
      <c r="BNM7" s="86"/>
      <c r="BNN7" s="86"/>
      <c r="BNO7" s="86"/>
      <c r="BNP7" s="86"/>
      <c r="BNQ7" s="86"/>
      <c r="BNR7" s="86"/>
      <c r="BNS7" s="86"/>
      <c r="BNT7" s="86"/>
      <c r="BNU7" s="86"/>
      <c r="BNV7" s="86"/>
      <c r="BNW7" s="86"/>
      <c r="BNX7" s="86"/>
      <c r="BNY7" s="86"/>
      <c r="BNZ7" s="86"/>
      <c r="BOA7" s="86"/>
      <c r="BOB7" s="86"/>
      <c r="BOC7" s="86"/>
      <c r="BOD7" s="86"/>
      <c r="BOE7" s="86"/>
      <c r="BOF7" s="86"/>
      <c r="BOG7" s="86"/>
      <c r="BOH7" s="86"/>
      <c r="BOI7" s="86"/>
      <c r="BOJ7" s="86"/>
      <c r="BOK7" s="86"/>
      <c r="BOL7" s="86"/>
      <c r="BOM7" s="86"/>
      <c r="BON7" s="86"/>
      <c r="BOO7" s="86"/>
      <c r="BOP7" s="86"/>
      <c r="BOQ7" s="86"/>
      <c r="BOR7" s="86"/>
      <c r="BOS7" s="86"/>
      <c r="BOT7" s="86"/>
      <c r="BOU7" s="86"/>
      <c r="BOV7" s="86"/>
      <c r="BOW7" s="86"/>
      <c r="BOX7" s="86"/>
      <c r="BOY7" s="86"/>
      <c r="BOZ7" s="86"/>
      <c r="BPA7" s="86"/>
      <c r="BPB7" s="86"/>
      <c r="BPC7" s="86"/>
      <c r="BPD7" s="86"/>
      <c r="BPE7" s="86"/>
      <c r="BPF7" s="86"/>
      <c r="BPG7" s="86"/>
      <c r="BPH7" s="86"/>
      <c r="BPI7" s="86"/>
      <c r="BPJ7" s="86"/>
      <c r="BPK7" s="86"/>
      <c r="BPL7" s="86"/>
      <c r="BPM7" s="86"/>
      <c r="BPN7" s="86"/>
      <c r="BPO7" s="86"/>
      <c r="BPP7" s="86"/>
      <c r="BPQ7" s="86"/>
      <c r="BPR7" s="86"/>
      <c r="BPS7" s="86"/>
      <c r="BPT7" s="86"/>
      <c r="BPU7" s="86"/>
      <c r="BPV7" s="86"/>
      <c r="BPW7" s="86"/>
      <c r="BPX7" s="86"/>
      <c r="BPY7" s="86"/>
      <c r="BPZ7" s="86"/>
      <c r="BQA7" s="86"/>
      <c r="BQB7" s="86"/>
      <c r="BQC7" s="86"/>
      <c r="BQD7" s="86"/>
      <c r="BQE7" s="86"/>
      <c r="BQF7" s="86"/>
      <c r="BQG7" s="86"/>
      <c r="BQH7" s="86"/>
      <c r="BQI7" s="86"/>
      <c r="BQJ7" s="86"/>
      <c r="BQK7" s="86"/>
      <c r="BQL7" s="86"/>
      <c r="BQM7" s="86"/>
      <c r="BQN7" s="86"/>
      <c r="BQO7" s="86"/>
      <c r="BQP7" s="86"/>
      <c r="BQQ7" s="86"/>
      <c r="BQR7" s="86"/>
      <c r="BQS7" s="86"/>
      <c r="BQT7" s="86"/>
      <c r="BQU7" s="86"/>
      <c r="BQV7" s="86"/>
      <c r="BQW7" s="86"/>
      <c r="BQX7" s="86"/>
      <c r="BQY7" s="86"/>
      <c r="BQZ7" s="86"/>
      <c r="BRA7" s="86"/>
      <c r="BRB7" s="86"/>
      <c r="BRC7" s="86"/>
      <c r="BRD7" s="86"/>
      <c r="BRE7" s="86"/>
      <c r="BRF7" s="86"/>
      <c r="BRG7" s="86"/>
      <c r="BRH7" s="86"/>
      <c r="BRI7" s="86"/>
      <c r="BRJ7" s="86"/>
      <c r="BRK7" s="86"/>
      <c r="BRL7" s="86"/>
      <c r="BRM7" s="86"/>
      <c r="BRN7" s="86"/>
      <c r="BRO7" s="86"/>
      <c r="BRP7" s="86"/>
      <c r="BRQ7" s="86"/>
      <c r="BRR7" s="86"/>
      <c r="BRS7" s="86"/>
      <c r="BRT7" s="86"/>
      <c r="BRU7" s="86"/>
      <c r="BRV7" s="86"/>
      <c r="BRW7" s="86"/>
      <c r="BRX7" s="86"/>
      <c r="BRY7" s="86"/>
      <c r="BRZ7" s="86"/>
      <c r="BSA7" s="86"/>
      <c r="BSB7" s="86"/>
      <c r="BSC7" s="86"/>
      <c r="BSD7" s="86"/>
      <c r="BSE7" s="86"/>
      <c r="BSF7" s="86"/>
      <c r="BSG7" s="86"/>
      <c r="BSH7" s="86"/>
      <c r="BSI7" s="86"/>
      <c r="BSJ7" s="86"/>
      <c r="BSK7" s="86"/>
      <c r="BSL7" s="86"/>
      <c r="BSM7" s="86"/>
      <c r="BSN7" s="86"/>
      <c r="BSO7" s="86"/>
      <c r="BSP7" s="86"/>
      <c r="BSQ7" s="86"/>
      <c r="BSR7" s="86"/>
      <c r="BSS7" s="86"/>
      <c r="BST7" s="86"/>
      <c r="BSU7" s="86"/>
      <c r="BSV7" s="86"/>
      <c r="BSW7" s="86"/>
      <c r="BSX7" s="86"/>
      <c r="BSY7" s="86"/>
      <c r="BSZ7" s="86"/>
      <c r="BTA7" s="86"/>
      <c r="BTB7" s="86"/>
      <c r="BTC7" s="86"/>
      <c r="BTD7" s="86"/>
      <c r="BTE7" s="86"/>
      <c r="BTF7" s="86"/>
      <c r="BTG7" s="86"/>
      <c r="BTH7" s="86"/>
      <c r="BTI7" s="86"/>
      <c r="BTJ7" s="86"/>
      <c r="BTK7" s="86"/>
      <c r="BTL7" s="86"/>
      <c r="BTM7" s="86"/>
      <c r="BTN7" s="86"/>
      <c r="BTO7" s="86"/>
      <c r="BTP7" s="86"/>
      <c r="BTQ7" s="86"/>
      <c r="BTR7" s="86"/>
      <c r="BTS7" s="86"/>
      <c r="BTT7" s="86"/>
      <c r="BTU7" s="86"/>
      <c r="BTV7" s="86"/>
      <c r="BTW7" s="86"/>
      <c r="BTX7" s="86"/>
      <c r="BTY7" s="86"/>
      <c r="BTZ7" s="86"/>
      <c r="BUA7" s="86"/>
      <c r="BUB7" s="86"/>
      <c r="BUC7" s="86"/>
      <c r="BUD7" s="86"/>
      <c r="BUE7" s="86"/>
      <c r="BUF7" s="86"/>
      <c r="BUG7" s="86"/>
      <c r="BUH7" s="86"/>
      <c r="BUI7" s="86"/>
      <c r="BUJ7" s="86"/>
      <c r="BUK7" s="86"/>
      <c r="BUL7" s="86"/>
      <c r="BUM7" s="86"/>
      <c r="BUN7" s="86"/>
      <c r="BUO7" s="86"/>
      <c r="BUP7" s="86"/>
      <c r="BUQ7" s="86"/>
      <c r="BUR7" s="86"/>
      <c r="BUS7" s="86"/>
      <c r="BUT7" s="86"/>
      <c r="BUU7" s="86"/>
      <c r="BUV7" s="86"/>
      <c r="BUW7" s="86"/>
      <c r="BUX7" s="86"/>
      <c r="BUY7" s="86"/>
      <c r="BUZ7" s="86"/>
      <c r="BVA7" s="86"/>
      <c r="BVB7" s="86"/>
      <c r="BVC7" s="86"/>
      <c r="BVD7" s="86"/>
      <c r="BVE7" s="86"/>
      <c r="BVF7" s="86"/>
      <c r="BVG7" s="86"/>
      <c r="BVH7" s="86"/>
      <c r="BVI7" s="86"/>
      <c r="BVJ7" s="86"/>
      <c r="BVK7" s="86"/>
      <c r="BVL7" s="86"/>
      <c r="BVM7" s="86"/>
      <c r="BVN7" s="86"/>
      <c r="BVO7" s="86"/>
      <c r="BVP7" s="86"/>
      <c r="BVQ7" s="86"/>
      <c r="BVR7" s="86"/>
      <c r="BVS7" s="86"/>
      <c r="BVT7" s="86"/>
      <c r="BVU7" s="86"/>
      <c r="BVV7" s="86"/>
      <c r="BVW7" s="86"/>
      <c r="BVX7" s="86"/>
      <c r="BVY7" s="86"/>
      <c r="BVZ7" s="86"/>
      <c r="BWA7" s="86"/>
      <c r="BWB7" s="86"/>
      <c r="BWC7" s="86"/>
      <c r="BWD7" s="86"/>
      <c r="BWE7" s="86"/>
      <c r="BWF7" s="86"/>
      <c r="BWG7" s="86"/>
      <c r="BWH7" s="86"/>
      <c r="BWI7" s="86"/>
      <c r="BWJ7" s="86"/>
      <c r="BWK7" s="86"/>
      <c r="BWL7" s="86"/>
      <c r="BWM7" s="86"/>
      <c r="BWN7" s="86"/>
      <c r="BWO7" s="86"/>
      <c r="BWP7" s="86"/>
      <c r="BWQ7" s="86"/>
      <c r="BWR7" s="86"/>
      <c r="BWS7" s="86"/>
      <c r="BWT7" s="86"/>
      <c r="BWU7" s="86"/>
      <c r="BWV7" s="86"/>
      <c r="BWW7" s="86"/>
      <c r="BWX7" s="86"/>
      <c r="BWY7" s="86"/>
      <c r="BWZ7" s="86"/>
      <c r="BXA7" s="86"/>
      <c r="BXB7" s="86"/>
      <c r="BXC7" s="86"/>
      <c r="BXD7" s="86"/>
      <c r="BXE7" s="86"/>
      <c r="BXF7" s="86"/>
      <c r="BXG7" s="86"/>
      <c r="BXH7" s="86"/>
      <c r="BXI7" s="86"/>
      <c r="BXJ7" s="86"/>
      <c r="BXK7" s="86"/>
      <c r="BXL7" s="86"/>
      <c r="BXM7" s="86"/>
      <c r="BXN7" s="86"/>
      <c r="BXO7" s="86"/>
      <c r="BXP7" s="86"/>
      <c r="BXQ7" s="86"/>
      <c r="BXR7" s="86"/>
      <c r="BXS7" s="86"/>
      <c r="BXT7" s="86"/>
      <c r="BXU7" s="86"/>
      <c r="BXV7" s="86"/>
      <c r="BXW7" s="86"/>
      <c r="BXX7" s="86"/>
      <c r="BXY7" s="86"/>
      <c r="BXZ7" s="86"/>
      <c r="BYA7" s="86"/>
      <c r="BYB7" s="86"/>
      <c r="BYC7" s="86"/>
      <c r="BYD7" s="86"/>
      <c r="BYE7" s="86"/>
      <c r="BYF7" s="86"/>
      <c r="BYG7" s="86"/>
      <c r="BYH7" s="86"/>
      <c r="BYI7" s="86"/>
      <c r="BYJ7" s="86"/>
      <c r="BYK7" s="86"/>
      <c r="BYL7" s="86"/>
      <c r="BYM7" s="86"/>
      <c r="BYN7" s="86"/>
      <c r="BYO7" s="86"/>
      <c r="BYP7" s="86"/>
      <c r="BYQ7" s="86"/>
      <c r="BYR7" s="86"/>
      <c r="BYS7" s="86"/>
      <c r="BYT7" s="86"/>
      <c r="BYU7" s="86"/>
      <c r="BYV7" s="86"/>
      <c r="BYW7" s="86"/>
      <c r="BYX7" s="86"/>
      <c r="BYY7" s="86"/>
      <c r="BYZ7" s="86"/>
      <c r="BZA7" s="86"/>
      <c r="BZB7" s="86"/>
      <c r="BZC7" s="86"/>
      <c r="BZD7" s="86"/>
      <c r="BZE7" s="86"/>
      <c r="BZF7" s="86"/>
      <c r="BZG7" s="86"/>
      <c r="BZH7" s="86"/>
      <c r="BZI7" s="86"/>
      <c r="BZJ7" s="86"/>
      <c r="BZK7" s="86"/>
      <c r="BZL7" s="86"/>
      <c r="BZM7" s="86"/>
      <c r="BZN7" s="86"/>
      <c r="BZO7" s="86"/>
      <c r="BZP7" s="86"/>
      <c r="BZQ7" s="86"/>
      <c r="BZR7" s="86"/>
      <c r="BZS7" s="86"/>
      <c r="BZT7" s="86"/>
      <c r="BZU7" s="86"/>
      <c r="BZV7" s="86"/>
      <c r="BZW7" s="86"/>
      <c r="BZX7" s="86"/>
      <c r="BZY7" s="86"/>
      <c r="BZZ7" s="86"/>
      <c r="CAA7" s="86"/>
      <c r="CAB7" s="86"/>
      <c r="CAC7" s="86"/>
      <c r="CAD7" s="86"/>
      <c r="CAE7" s="86"/>
      <c r="CAF7" s="86"/>
      <c r="CAG7" s="86"/>
      <c r="CAH7" s="86"/>
      <c r="CAI7" s="86"/>
      <c r="CAJ7" s="86"/>
      <c r="CAK7" s="86"/>
      <c r="CAL7" s="86"/>
      <c r="CAM7" s="86"/>
      <c r="CAN7" s="86"/>
      <c r="CAO7" s="86"/>
      <c r="CAP7" s="86"/>
      <c r="CAQ7" s="86"/>
      <c r="CAR7" s="86"/>
      <c r="CAS7" s="86"/>
      <c r="CAT7" s="86"/>
      <c r="CAU7" s="86"/>
      <c r="CAV7" s="86"/>
      <c r="CAW7" s="86"/>
      <c r="CAX7" s="86"/>
      <c r="CAY7" s="86"/>
      <c r="CAZ7" s="86"/>
      <c r="CBA7" s="86"/>
      <c r="CBB7" s="86"/>
      <c r="CBC7" s="86"/>
      <c r="CBD7" s="86"/>
      <c r="CBE7" s="86"/>
      <c r="CBF7" s="86"/>
      <c r="CBG7" s="86"/>
      <c r="CBH7" s="86"/>
      <c r="CBI7" s="86"/>
      <c r="CBJ7" s="86"/>
      <c r="CBK7" s="86"/>
      <c r="CBL7" s="86"/>
      <c r="CBM7" s="86"/>
      <c r="CBN7" s="86"/>
      <c r="CBO7" s="86"/>
      <c r="CBP7" s="86"/>
      <c r="CBQ7" s="86"/>
      <c r="CBR7" s="86"/>
      <c r="CBS7" s="86"/>
      <c r="CBT7" s="86"/>
      <c r="CBU7" s="86"/>
      <c r="CBV7" s="86"/>
      <c r="CBW7" s="86"/>
      <c r="CBX7" s="86"/>
      <c r="CBY7" s="86"/>
      <c r="CBZ7" s="86"/>
      <c r="CCA7" s="86"/>
      <c r="CCB7" s="86"/>
      <c r="CCC7" s="86"/>
      <c r="CCD7" s="86"/>
      <c r="CCE7" s="86"/>
      <c r="CCF7" s="86"/>
      <c r="CCG7" s="86"/>
      <c r="CCH7" s="86"/>
      <c r="CCI7" s="86"/>
      <c r="CCJ7" s="86"/>
      <c r="CCK7" s="86"/>
      <c r="CCL7" s="86"/>
      <c r="CCM7" s="86"/>
      <c r="CCN7" s="86"/>
      <c r="CCO7" s="86"/>
      <c r="CCP7" s="86"/>
      <c r="CCQ7" s="86"/>
      <c r="CCR7" s="86"/>
      <c r="CCS7" s="86"/>
      <c r="CCT7" s="86"/>
      <c r="CCU7" s="86"/>
      <c r="CCV7" s="86"/>
      <c r="CCW7" s="86"/>
      <c r="CCX7" s="86"/>
      <c r="CCY7" s="86"/>
      <c r="CCZ7" s="86"/>
      <c r="CDA7" s="86"/>
      <c r="CDB7" s="86"/>
      <c r="CDC7" s="86"/>
      <c r="CDD7" s="86"/>
      <c r="CDE7" s="86"/>
      <c r="CDF7" s="86"/>
      <c r="CDG7" s="86"/>
      <c r="CDH7" s="86"/>
      <c r="CDI7" s="86"/>
      <c r="CDJ7" s="86"/>
      <c r="CDK7" s="86"/>
      <c r="CDL7" s="86"/>
      <c r="CDM7" s="86"/>
      <c r="CDN7" s="86"/>
      <c r="CDO7" s="86"/>
      <c r="CDP7" s="86"/>
      <c r="CDQ7" s="86"/>
      <c r="CDR7" s="86"/>
      <c r="CDS7" s="86"/>
      <c r="CDT7" s="86"/>
      <c r="CDU7" s="86"/>
      <c r="CDV7" s="86"/>
      <c r="CDW7" s="86"/>
      <c r="CDX7" s="86"/>
      <c r="CDY7" s="86"/>
      <c r="CDZ7" s="86"/>
      <c r="CEA7" s="86"/>
      <c r="CEB7" s="86"/>
      <c r="CEC7" s="86"/>
      <c r="CED7" s="86"/>
      <c r="CEE7" s="86"/>
      <c r="CEF7" s="86"/>
      <c r="CEG7" s="86"/>
      <c r="CEH7" s="86"/>
      <c r="CEI7" s="86"/>
      <c r="CEJ7" s="86"/>
      <c r="CEK7" s="86"/>
      <c r="CEL7" s="86"/>
      <c r="CEM7" s="86"/>
      <c r="CEN7" s="86"/>
      <c r="CEO7" s="86"/>
      <c r="CEP7" s="86"/>
      <c r="CEQ7" s="86"/>
      <c r="CER7" s="86"/>
      <c r="CES7" s="86"/>
      <c r="CET7" s="86"/>
      <c r="CEU7" s="86"/>
      <c r="CEV7" s="86"/>
      <c r="CEW7" s="86"/>
      <c r="CEX7" s="86"/>
      <c r="CEY7" s="86"/>
      <c r="CEZ7" s="86"/>
      <c r="CFA7" s="86"/>
      <c r="CFB7" s="86"/>
      <c r="CFC7" s="86"/>
      <c r="CFD7" s="86"/>
      <c r="CFE7" s="86"/>
      <c r="CFF7" s="86"/>
      <c r="CFG7" s="86"/>
      <c r="CFH7" s="86"/>
      <c r="CFI7" s="86"/>
      <c r="CFJ7" s="86"/>
      <c r="CFK7" s="86"/>
      <c r="CFL7" s="86"/>
      <c r="CFM7" s="86"/>
      <c r="CFN7" s="86"/>
      <c r="CFO7" s="86"/>
      <c r="CFP7" s="86"/>
      <c r="CFQ7" s="86"/>
      <c r="CFR7" s="86"/>
      <c r="CFS7" s="86"/>
      <c r="CFT7" s="86"/>
      <c r="CFU7" s="86"/>
      <c r="CFV7" s="86"/>
      <c r="CFW7" s="86"/>
      <c r="CFX7" s="86"/>
      <c r="CFY7" s="86"/>
      <c r="CFZ7" s="86"/>
      <c r="CGA7" s="86"/>
      <c r="CGB7" s="86"/>
      <c r="CGC7" s="86"/>
      <c r="CGD7" s="86"/>
      <c r="CGE7" s="86"/>
      <c r="CGF7" s="86"/>
      <c r="CGG7" s="86"/>
      <c r="CGH7" s="86"/>
      <c r="CGI7" s="86"/>
      <c r="CGJ7" s="86"/>
      <c r="CGK7" s="86"/>
      <c r="CGL7" s="86"/>
      <c r="CGM7" s="86"/>
      <c r="CGN7" s="86"/>
      <c r="CGO7" s="86"/>
      <c r="CGP7" s="86"/>
      <c r="CGQ7" s="86"/>
      <c r="CGR7" s="86"/>
      <c r="CGS7" s="86"/>
      <c r="CGT7" s="86"/>
      <c r="CGU7" s="86"/>
      <c r="CGV7" s="86"/>
      <c r="CGW7" s="86"/>
      <c r="CGX7" s="86"/>
      <c r="CGY7" s="86"/>
      <c r="CGZ7" s="86"/>
      <c r="CHA7" s="86"/>
      <c r="CHB7" s="86"/>
      <c r="CHC7" s="86"/>
      <c r="CHD7" s="86"/>
      <c r="CHE7" s="86"/>
      <c r="CHF7" s="86"/>
      <c r="CHG7" s="86"/>
      <c r="CHH7" s="86"/>
      <c r="CHI7" s="86"/>
      <c r="CHJ7" s="86"/>
      <c r="CHK7" s="86"/>
      <c r="CHL7" s="86"/>
      <c r="CHM7" s="86"/>
      <c r="CHN7" s="86"/>
      <c r="CHO7" s="86"/>
      <c r="CHP7" s="86"/>
      <c r="CHQ7" s="86"/>
      <c r="CHR7" s="86"/>
      <c r="CHS7" s="86"/>
      <c r="CHT7" s="86"/>
      <c r="CHU7" s="86"/>
      <c r="CHV7" s="86"/>
      <c r="CHW7" s="86"/>
      <c r="CHX7" s="86"/>
      <c r="CHY7" s="86"/>
      <c r="CHZ7" s="86"/>
      <c r="CIA7" s="86"/>
      <c r="CIB7" s="86"/>
      <c r="CIC7" s="86"/>
      <c r="CID7" s="86"/>
      <c r="CIE7" s="86"/>
      <c r="CIF7" s="86"/>
      <c r="CIG7" s="86"/>
      <c r="CIH7" s="86"/>
      <c r="CII7" s="86"/>
      <c r="CIJ7" s="86"/>
      <c r="CIK7" s="86"/>
      <c r="CIL7" s="86"/>
      <c r="CIM7" s="86"/>
      <c r="CIN7" s="86"/>
      <c r="CIO7" s="86"/>
      <c r="CIP7" s="86"/>
      <c r="CIQ7" s="86"/>
      <c r="CIR7" s="86"/>
      <c r="CIS7" s="86"/>
      <c r="CIT7" s="86"/>
      <c r="CIU7" s="86"/>
      <c r="CIV7" s="86"/>
      <c r="CIW7" s="86"/>
      <c r="CIX7" s="86"/>
      <c r="CIY7" s="86"/>
      <c r="CIZ7" s="86"/>
      <c r="CJA7" s="86"/>
      <c r="CJB7" s="86"/>
      <c r="CJC7" s="86"/>
      <c r="CJD7" s="86"/>
      <c r="CJE7" s="86"/>
      <c r="CJF7" s="86"/>
      <c r="CJG7" s="86"/>
      <c r="CJH7" s="86"/>
      <c r="CJI7" s="86"/>
      <c r="CJJ7" s="86"/>
      <c r="CJK7" s="86"/>
      <c r="CJL7" s="86"/>
      <c r="CJM7" s="86"/>
      <c r="CJN7" s="86"/>
      <c r="CJO7" s="86"/>
      <c r="CJP7" s="86"/>
      <c r="CJQ7" s="86"/>
      <c r="CJR7" s="86"/>
      <c r="CJS7" s="86"/>
      <c r="CJT7" s="86"/>
      <c r="CJU7" s="86"/>
      <c r="CJV7" s="86"/>
      <c r="CJW7" s="86"/>
      <c r="CJX7" s="86"/>
      <c r="CJY7" s="86"/>
      <c r="CJZ7" s="86"/>
      <c r="CKA7" s="86"/>
      <c r="CKB7" s="86"/>
      <c r="CKC7" s="86"/>
      <c r="CKD7" s="86"/>
      <c r="CKE7" s="86"/>
      <c r="CKF7" s="86"/>
      <c r="CKG7" s="86"/>
      <c r="CKH7" s="86"/>
      <c r="CKI7" s="86"/>
      <c r="CKJ7" s="86"/>
      <c r="CKK7" s="86"/>
      <c r="CKL7" s="86"/>
      <c r="CKM7" s="86"/>
      <c r="CKN7" s="86"/>
      <c r="CKO7" s="86"/>
      <c r="CKP7" s="86"/>
      <c r="CKQ7" s="86"/>
      <c r="CKR7" s="86"/>
      <c r="CKS7" s="86"/>
      <c r="CKT7" s="86"/>
      <c r="CKU7" s="86"/>
      <c r="CKV7" s="86"/>
      <c r="CKW7" s="86"/>
      <c r="CKX7" s="86"/>
      <c r="CKY7" s="86"/>
      <c r="CKZ7" s="86"/>
      <c r="CLA7" s="86"/>
      <c r="CLB7" s="86"/>
      <c r="CLC7" s="86"/>
      <c r="CLD7" s="86"/>
      <c r="CLE7" s="86"/>
      <c r="CLF7" s="86"/>
      <c r="CLG7" s="86"/>
      <c r="CLH7" s="86"/>
      <c r="CLI7" s="86"/>
      <c r="CLJ7" s="86"/>
      <c r="CLK7" s="86"/>
      <c r="CLL7" s="86"/>
      <c r="CLM7" s="86"/>
      <c r="CLN7" s="86"/>
      <c r="CLO7" s="86"/>
      <c r="CLP7" s="86"/>
      <c r="CLQ7" s="86"/>
      <c r="CLR7" s="86"/>
      <c r="CLS7" s="86"/>
      <c r="CLT7" s="86"/>
      <c r="CLU7" s="86"/>
      <c r="CLV7" s="86"/>
      <c r="CLW7" s="86"/>
      <c r="CLX7" s="86"/>
      <c r="CLY7" s="86"/>
      <c r="CLZ7" s="86"/>
      <c r="CMA7" s="86"/>
      <c r="CMB7" s="86"/>
      <c r="CMC7" s="86"/>
      <c r="CMD7" s="86"/>
      <c r="CME7" s="86"/>
      <c r="CMF7" s="86"/>
      <c r="CMG7" s="86"/>
      <c r="CMH7" s="86"/>
      <c r="CMI7" s="86"/>
      <c r="CMJ7" s="86"/>
      <c r="CMK7" s="86"/>
      <c r="CML7" s="86"/>
      <c r="CMM7" s="86"/>
      <c r="CMN7" s="86"/>
      <c r="CMO7" s="86"/>
      <c r="CMP7" s="86"/>
      <c r="CMQ7" s="86"/>
      <c r="CMR7" s="86"/>
      <c r="CMS7" s="86"/>
      <c r="CMT7" s="86"/>
      <c r="CMU7" s="86"/>
      <c r="CMV7" s="86"/>
      <c r="CMW7" s="86"/>
      <c r="CMX7" s="86"/>
      <c r="CMY7" s="86"/>
      <c r="CMZ7" s="86"/>
      <c r="CNA7" s="86"/>
      <c r="CNB7" s="86"/>
      <c r="CNC7" s="86"/>
      <c r="CND7" s="86"/>
      <c r="CNE7" s="86"/>
      <c r="CNF7" s="86"/>
      <c r="CNG7" s="86"/>
      <c r="CNH7" s="86"/>
      <c r="CNI7" s="86"/>
      <c r="CNJ7" s="86"/>
      <c r="CNK7" s="86"/>
      <c r="CNL7" s="86"/>
      <c r="CNM7" s="86"/>
      <c r="CNN7" s="86"/>
      <c r="CNO7" s="86"/>
      <c r="CNP7" s="86"/>
      <c r="CNQ7" s="86"/>
      <c r="CNR7" s="86"/>
      <c r="CNS7" s="86"/>
      <c r="CNT7" s="86"/>
      <c r="CNU7" s="86"/>
      <c r="CNV7" s="86"/>
      <c r="CNW7" s="86"/>
      <c r="CNX7" s="86"/>
      <c r="CNY7" s="86"/>
      <c r="CNZ7" s="86"/>
      <c r="COA7" s="86"/>
      <c r="COB7" s="86"/>
      <c r="COC7" s="86"/>
      <c r="COD7" s="86"/>
      <c r="COE7" s="86"/>
      <c r="COF7" s="86"/>
      <c r="COG7" s="86"/>
      <c r="COH7" s="86"/>
      <c r="COI7" s="86"/>
      <c r="COJ7" s="86"/>
      <c r="COK7" s="86"/>
      <c r="COL7" s="86"/>
      <c r="COM7" s="86"/>
      <c r="CON7" s="86"/>
      <c r="COO7" s="86"/>
      <c r="COP7" s="86"/>
      <c r="COQ7" s="86"/>
      <c r="COR7" s="86"/>
      <c r="COS7" s="86"/>
      <c r="COT7" s="86"/>
      <c r="COU7" s="86"/>
      <c r="COV7" s="86"/>
      <c r="COW7" s="86"/>
      <c r="COX7" s="86"/>
      <c r="COY7" s="86"/>
      <c r="COZ7" s="86"/>
      <c r="CPA7" s="86"/>
      <c r="CPB7" s="86"/>
      <c r="CPC7" s="86"/>
      <c r="CPD7" s="86"/>
      <c r="CPE7" s="86"/>
      <c r="CPF7" s="86"/>
      <c r="CPG7" s="86"/>
      <c r="CPH7" s="86"/>
      <c r="CPI7" s="86"/>
      <c r="CPJ7" s="86"/>
      <c r="CPK7" s="86"/>
      <c r="CPL7" s="86"/>
      <c r="CPM7" s="86"/>
      <c r="CPN7" s="86"/>
      <c r="CPO7" s="86"/>
      <c r="CPP7" s="86"/>
      <c r="CPQ7" s="86"/>
      <c r="CPR7" s="86"/>
      <c r="CPS7" s="86"/>
      <c r="CPT7" s="86"/>
      <c r="CPU7" s="86"/>
      <c r="CPV7" s="86"/>
      <c r="CPW7" s="86"/>
      <c r="CPX7" s="86"/>
      <c r="CPY7" s="86"/>
      <c r="CPZ7" s="86"/>
      <c r="CQA7" s="86"/>
      <c r="CQB7" s="86"/>
      <c r="CQC7" s="86"/>
      <c r="CQD7" s="86"/>
      <c r="CQE7" s="86"/>
      <c r="CQF7" s="86"/>
      <c r="CQG7" s="86"/>
      <c r="CQH7" s="86"/>
      <c r="CQI7" s="86"/>
      <c r="CQJ7" s="86"/>
      <c r="CQK7" s="86"/>
      <c r="CQL7" s="86"/>
      <c r="CQM7" s="86"/>
      <c r="CQN7" s="86"/>
      <c r="CQO7" s="86"/>
      <c r="CQP7" s="86"/>
      <c r="CQQ7" s="86"/>
      <c r="CQR7" s="86"/>
      <c r="CQS7" s="86"/>
      <c r="CQT7" s="86"/>
      <c r="CQU7" s="86"/>
      <c r="CQV7" s="86"/>
      <c r="CQW7" s="86"/>
      <c r="CQX7" s="86"/>
      <c r="CQY7" s="86"/>
      <c r="CQZ7" s="86"/>
      <c r="CRA7" s="86"/>
      <c r="CRB7" s="86"/>
      <c r="CRC7" s="86"/>
      <c r="CRD7" s="86"/>
      <c r="CRE7" s="86"/>
      <c r="CRF7" s="86"/>
      <c r="CRG7" s="86"/>
      <c r="CRH7" s="86"/>
      <c r="CRI7" s="86"/>
      <c r="CRJ7" s="86"/>
      <c r="CRK7" s="86"/>
      <c r="CRL7" s="86"/>
      <c r="CRM7" s="86"/>
      <c r="CRN7" s="86"/>
      <c r="CRO7" s="86"/>
      <c r="CRP7" s="86"/>
      <c r="CRQ7" s="86"/>
      <c r="CRR7" s="86"/>
      <c r="CRS7" s="86"/>
      <c r="CRT7" s="86"/>
      <c r="CRU7" s="86"/>
      <c r="CRV7" s="86"/>
      <c r="CRW7" s="86"/>
      <c r="CRX7" s="86"/>
      <c r="CRY7" s="86"/>
      <c r="CRZ7" s="86"/>
      <c r="CSA7" s="86"/>
      <c r="CSB7" s="86"/>
      <c r="CSC7" s="86"/>
      <c r="CSD7" s="86"/>
      <c r="CSE7" s="86"/>
      <c r="CSF7" s="86"/>
      <c r="CSG7" s="86"/>
      <c r="CSH7" s="86"/>
      <c r="CSI7" s="86"/>
      <c r="CSJ7" s="86"/>
      <c r="CSK7" s="86"/>
      <c r="CSL7" s="86"/>
      <c r="CSM7" s="86"/>
      <c r="CSN7" s="86"/>
      <c r="CSO7" s="86"/>
      <c r="CSP7" s="86"/>
      <c r="CSQ7" s="86"/>
      <c r="CSR7" s="86"/>
      <c r="CSS7" s="86"/>
      <c r="CST7" s="86"/>
      <c r="CSU7" s="86"/>
      <c r="CSV7" s="86"/>
      <c r="CSW7" s="86"/>
      <c r="CSX7" s="86"/>
      <c r="CSY7" s="86"/>
      <c r="CSZ7" s="86"/>
      <c r="CTA7" s="86"/>
      <c r="CTB7" s="86"/>
      <c r="CTC7" s="86"/>
      <c r="CTD7" s="86"/>
      <c r="CTE7" s="86"/>
      <c r="CTF7" s="86"/>
      <c r="CTG7" s="86"/>
      <c r="CTH7" s="86"/>
      <c r="CTI7" s="86"/>
      <c r="CTJ7" s="86"/>
      <c r="CTK7" s="86"/>
      <c r="CTL7" s="86"/>
      <c r="CTM7" s="86"/>
      <c r="CTN7" s="86"/>
      <c r="CTO7" s="86"/>
      <c r="CTP7" s="86"/>
      <c r="CTQ7" s="86"/>
      <c r="CTR7" s="86"/>
      <c r="CTS7" s="86"/>
      <c r="CTT7" s="86"/>
      <c r="CTU7" s="86"/>
      <c r="CTV7" s="86"/>
      <c r="CTW7" s="86"/>
      <c r="CTX7" s="86"/>
      <c r="CTY7" s="86"/>
      <c r="CTZ7" s="86"/>
      <c r="CUA7" s="86"/>
      <c r="CUB7" s="86"/>
      <c r="CUC7" s="86"/>
      <c r="CUD7" s="86"/>
      <c r="CUE7" s="86"/>
      <c r="CUF7" s="86"/>
      <c r="CUG7" s="86"/>
      <c r="CUH7" s="86"/>
      <c r="CUI7" s="86"/>
      <c r="CUJ7" s="86"/>
      <c r="CUK7" s="86"/>
      <c r="CUL7" s="86"/>
      <c r="CUM7" s="86"/>
      <c r="CUN7" s="86"/>
      <c r="CUO7" s="86"/>
      <c r="CUP7" s="86"/>
      <c r="CUQ7" s="86"/>
      <c r="CUR7" s="86"/>
      <c r="CUS7" s="86"/>
      <c r="CUT7" s="86"/>
      <c r="CUU7" s="86"/>
      <c r="CUV7" s="86"/>
      <c r="CUW7" s="86"/>
      <c r="CUX7" s="86"/>
      <c r="CUY7" s="86"/>
      <c r="CUZ7" s="86"/>
      <c r="CVA7" s="86"/>
      <c r="CVB7" s="86"/>
      <c r="CVC7" s="86"/>
      <c r="CVD7" s="86"/>
      <c r="CVE7" s="86"/>
      <c r="CVF7" s="86"/>
      <c r="CVG7" s="86"/>
      <c r="CVH7" s="86"/>
      <c r="CVI7" s="86"/>
      <c r="CVJ7" s="86"/>
      <c r="CVK7" s="86"/>
      <c r="CVL7" s="86"/>
      <c r="CVM7" s="86"/>
      <c r="CVN7" s="86"/>
      <c r="CVO7" s="86"/>
      <c r="CVP7" s="86"/>
      <c r="CVQ7" s="86"/>
      <c r="CVR7" s="86"/>
      <c r="CVS7" s="86"/>
      <c r="CVT7" s="86"/>
      <c r="CVU7" s="86"/>
      <c r="CVV7" s="86"/>
      <c r="CVW7" s="86"/>
      <c r="CVX7" s="86"/>
      <c r="CVY7" s="86"/>
      <c r="CVZ7" s="86"/>
      <c r="CWA7" s="86"/>
      <c r="CWB7" s="86"/>
      <c r="CWC7" s="86"/>
      <c r="CWD7" s="86"/>
      <c r="CWE7" s="86"/>
      <c r="CWF7" s="86"/>
      <c r="CWG7" s="86"/>
      <c r="CWH7" s="86"/>
      <c r="CWI7" s="86"/>
      <c r="CWJ7" s="86"/>
      <c r="CWK7" s="86"/>
      <c r="CWL7" s="86"/>
      <c r="CWM7" s="86"/>
      <c r="CWN7" s="86"/>
      <c r="CWO7" s="86"/>
      <c r="CWP7" s="86"/>
      <c r="CWQ7" s="86"/>
      <c r="CWR7" s="86"/>
      <c r="CWS7" s="86"/>
      <c r="CWT7" s="86"/>
      <c r="CWU7" s="86"/>
      <c r="CWV7" s="86"/>
      <c r="CWW7" s="86"/>
      <c r="CWX7" s="86"/>
      <c r="CWY7" s="86"/>
      <c r="CWZ7" s="86"/>
      <c r="CXA7" s="86"/>
      <c r="CXB7" s="86"/>
      <c r="CXC7" s="86"/>
      <c r="CXD7" s="86"/>
      <c r="CXE7" s="86"/>
      <c r="CXF7" s="86"/>
      <c r="CXG7" s="86"/>
      <c r="CXH7" s="86"/>
      <c r="CXI7" s="86"/>
      <c r="CXJ7" s="86"/>
      <c r="CXK7" s="86"/>
      <c r="CXL7" s="86"/>
      <c r="CXM7" s="86"/>
      <c r="CXN7" s="86"/>
      <c r="CXO7" s="86"/>
      <c r="CXP7" s="86"/>
      <c r="CXQ7" s="86"/>
      <c r="CXR7" s="86"/>
      <c r="CXS7" s="86"/>
      <c r="CXT7" s="86"/>
      <c r="CXU7" s="86"/>
      <c r="CXV7" s="86"/>
      <c r="CXW7" s="86"/>
      <c r="CXX7" s="86"/>
      <c r="CXY7" s="86"/>
      <c r="CXZ7" s="86"/>
      <c r="CYA7" s="86"/>
      <c r="CYB7" s="86"/>
      <c r="CYC7" s="86"/>
      <c r="CYD7" s="86"/>
      <c r="CYE7" s="86"/>
      <c r="CYF7" s="86"/>
      <c r="CYG7" s="86"/>
      <c r="CYH7" s="86"/>
      <c r="CYI7" s="86"/>
      <c r="CYJ7" s="86"/>
      <c r="CYK7" s="86"/>
      <c r="CYL7" s="86"/>
      <c r="CYM7" s="86"/>
      <c r="CYN7" s="86"/>
      <c r="CYO7" s="86"/>
      <c r="CYP7" s="86"/>
      <c r="CYQ7" s="86"/>
      <c r="CYR7" s="86"/>
      <c r="CYS7" s="86"/>
      <c r="CYT7" s="86"/>
      <c r="CYU7" s="86"/>
      <c r="CYV7" s="86"/>
      <c r="CYW7" s="86"/>
      <c r="CYX7" s="86"/>
      <c r="CYY7" s="86"/>
      <c r="CYZ7" s="86"/>
      <c r="CZA7" s="86"/>
      <c r="CZB7" s="86"/>
      <c r="CZC7" s="86"/>
      <c r="CZD7" s="86"/>
      <c r="CZE7" s="86"/>
      <c r="CZF7" s="86"/>
      <c r="CZG7" s="86"/>
      <c r="CZH7" s="86"/>
      <c r="CZI7" s="86"/>
      <c r="CZJ7" s="86"/>
      <c r="CZK7" s="86"/>
      <c r="CZL7" s="86"/>
      <c r="CZM7" s="86"/>
      <c r="CZN7" s="86"/>
      <c r="CZO7" s="86"/>
      <c r="CZP7" s="86"/>
      <c r="CZQ7" s="86"/>
      <c r="CZR7" s="86"/>
      <c r="CZS7" s="86"/>
      <c r="CZT7" s="86"/>
      <c r="CZU7" s="86"/>
      <c r="CZV7" s="86"/>
      <c r="CZW7" s="86"/>
      <c r="CZX7" s="86"/>
      <c r="CZY7" s="86"/>
      <c r="CZZ7" s="86"/>
      <c r="DAA7" s="86"/>
      <c r="DAB7" s="86"/>
      <c r="DAC7" s="86"/>
      <c r="DAD7" s="86"/>
      <c r="DAE7" s="86"/>
      <c r="DAF7" s="86"/>
      <c r="DAG7" s="86"/>
      <c r="DAH7" s="86"/>
      <c r="DAI7" s="86"/>
      <c r="DAJ7" s="86"/>
      <c r="DAK7" s="86"/>
      <c r="DAL7" s="86"/>
      <c r="DAM7" s="86"/>
      <c r="DAN7" s="86"/>
      <c r="DAO7" s="86"/>
      <c r="DAP7" s="86"/>
      <c r="DAQ7" s="86"/>
      <c r="DAR7" s="86"/>
      <c r="DAS7" s="86"/>
      <c r="DAT7" s="86"/>
      <c r="DAU7" s="86"/>
      <c r="DAV7" s="86"/>
      <c r="DAW7" s="86"/>
      <c r="DAX7" s="86"/>
      <c r="DAY7" s="86"/>
      <c r="DAZ7" s="86"/>
      <c r="DBA7" s="86"/>
      <c r="DBB7" s="86"/>
      <c r="DBC7" s="86"/>
      <c r="DBD7" s="86"/>
      <c r="DBE7" s="86"/>
      <c r="DBF7" s="86"/>
      <c r="DBG7" s="86"/>
      <c r="DBH7" s="86"/>
      <c r="DBI7" s="86"/>
      <c r="DBJ7" s="86"/>
      <c r="DBK7" s="86"/>
      <c r="DBL7" s="86"/>
      <c r="DBM7" s="86"/>
      <c r="DBN7" s="86"/>
      <c r="DBO7" s="86"/>
      <c r="DBP7" s="86"/>
      <c r="DBQ7" s="86"/>
      <c r="DBR7" s="86"/>
      <c r="DBS7" s="86"/>
      <c r="DBT7" s="86"/>
      <c r="DBU7" s="86"/>
      <c r="DBV7" s="86"/>
      <c r="DBW7" s="86"/>
      <c r="DBX7" s="86"/>
      <c r="DBY7" s="86"/>
      <c r="DBZ7" s="86"/>
      <c r="DCA7" s="86"/>
      <c r="DCB7" s="86"/>
      <c r="DCC7" s="86"/>
      <c r="DCD7" s="86"/>
      <c r="DCE7" s="86"/>
      <c r="DCF7" s="86"/>
      <c r="DCG7" s="86"/>
      <c r="DCH7" s="86"/>
      <c r="DCI7" s="86"/>
      <c r="DCJ7" s="86"/>
      <c r="DCK7" s="86"/>
      <c r="DCL7" s="86"/>
      <c r="DCM7" s="86"/>
      <c r="DCN7" s="86"/>
      <c r="DCO7" s="86"/>
      <c r="DCP7" s="86"/>
      <c r="DCQ7" s="86"/>
      <c r="DCR7" s="86"/>
      <c r="DCS7" s="86"/>
      <c r="DCT7" s="86"/>
      <c r="DCU7" s="86"/>
      <c r="DCV7" s="86"/>
      <c r="DCW7" s="86"/>
      <c r="DCX7" s="86"/>
      <c r="DCY7" s="86"/>
      <c r="DCZ7" s="86"/>
      <c r="DDA7" s="86"/>
      <c r="DDB7" s="86"/>
      <c r="DDC7" s="86"/>
      <c r="DDD7" s="86"/>
      <c r="DDE7" s="86"/>
      <c r="DDF7" s="86"/>
      <c r="DDG7" s="86"/>
      <c r="DDH7" s="86"/>
      <c r="DDI7" s="86"/>
      <c r="DDJ7" s="86"/>
      <c r="DDK7" s="86"/>
      <c r="DDL7" s="86"/>
      <c r="DDM7" s="86"/>
      <c r="DDN7" s="86"/>
      <c r="DDO7" s="86"/>
      <c r="DDP7" s="86"/>
      <c r="DDQ7" s="86"/>
      <c r="DDR7" s="86"/>
      <c r="DDS7" s="86"/>
      <c r="DDT7" s="86"/>
      <c r="DDU7" s="86"/>
      <c r="DDV7" s="86"/>
      <c r="DDW7" s="86"/>
      <c r="DDX7" s="86"/>
      <c r="DDY7" s="86"/>
      <c r="DDZ7" s="86"/>
      <c r="DEA7" s="86"/>
      <c r="DEB7" s="86"/>
      <c r="DEC7" s="86"/>
      <c r="DED7" s="86"/>
      <c r="DEE7" s="86"/>
      <c r="DEF7" s="86"/>
      <c r="DEG7" s="86"/>
      <c r="DEH7" s="86"/>
      <c r="DEI7" s="86"/>
      <c r="DEJ7" s="86"/>
      <c r="DEK7" s="86"/>
      <c r="DEL7" s="86"/>
      <c r="DEM7" s="86"/>
      <c r="DEN7" s="86"/>
      <c r="DEO7" s="86"/>
      <c r="DEP7" s="86"/>
      <c r="DEQ7" s="86"/>
      <c r="DER7" s="86"/>
      <c r="DES7" s="86"/>
      <c r="DET7" s="86"/>
      <c r="DEU7" s="86"/>
      <c r="DEV7" s="86"/>
      <c r="DEW7" s="86"/>
      <c r="DEX7" s="86"/>
      <c r="DEY7" s="86"/>
      <c r="DEZ7" s="86"/>
      <c r="DFA7" s="86"/>
      <c r="DFB7" s="86"/>
      <c r="DFC7" s="86"/>
      <c r="DFD7" s="86"/>
      <c r="DFE7" s="86"/>
      <c r="DFF7" s="86"/>
      <c r="DFG7" s="86"/>
      <c r="DFH7" s="86"/>
      <c r="DFI7" s="86"/>
      <c r="DFJ7" s="86"/>
      <c r="DFK7" s="86"/>
      <c r="DFL7" s="86"/>
      <c r="DFM7" s="86"/>
      <c r="DFN7" s="86"/>
      <c r="DFO7" s="86"/>
      <c r="DFP7" s="86"/>
      <c r="DFQ7" s="86"/>
      <c r="DFR7" s="86"/>
      <c r="DFS7" s="86"/>
      <c r="DFT7" s="86"/>
      <c r="DFU7" s="86"/>
      <c r="DFV7" s="86"/>
      <c r="DFW7" s="86"/>
      <c r="DFX7" s="86"/>
      <c r="DFY7" s="86"/>
      <c r="DFZ7" s="86"/>
      <c r="DGA7" s="86"/>
      <c r="DGB7" s="86"/>
      <c r="DGC7" s="86"/>
      <c r="DGD7" s="86"/>
      <c r="DGE7" s="86"/>
      <c r="DGF7" s="86"/>
      <c r="DGG7" s="86"/>
      <c r="DGH7" s="86"/>
      <c r="DGI7" s="86"/>
      <c r="DGJ7" s="86"/>
      <c r="DGK7" s="86"/>
      <c r="DGL7" s="86"/>
      <c r="DGM7" s="86"/>
      <c r="DGN7" s="86"/>
      <c r="DGO7" s="86"/>
      <c r="DGP7" s="86"/>
      <c r="DGQ7" s="86"/>
      <c r="DGR7" s="86"/>
      <c r="DGS7" s="86"/>
      <c r="DGT7" s="86"/>
      <c r="DGU7" s="86"/>
      <c r="DGV7" s="86"/>
      <c r="DGW7" s="86"/>
      <c r="DGX7" s="86"/>
      <c r="DGY7" s="86"/>
      <c r="DGZ7" s="86"/>
      <c r="DHA7" s="86"/>
      <c r="DHB7" s="86"/>
      <c r="DHC7" s="86"/>
      <c r="DHD7" s="86"/>
      <c r="DHE7" s="86"/>
      <c r="DHF7" s="86"/>
      <c r="DHG7" s="86"/>
      <c r="DHH7" s="86"/>
      <c r="DHI7" s="86"/>
      <c r="DHJ7" s="86"/>
      <c r="DHK7" s="86"/>
      <c r="DHL7" s="86"/>
      <c r="DHM7" s="86"/>
      <c r="DHN7" s="86"/>
      <c r="DHO7" s="86"/>
      <c r="DHP7" s="86"/>
      <c r="DHQ7" s="86"/>
      <c r="DHR7" s="86"/>
      <c r="DHS7" s="86"/>
      <c r="DHT7" s="86"/>
      <c r="DHU7" s="86"/>
      <c r="DHV7" s="86"/>
      <c r="DHW7" s="86"/>
      <c r="DHX7" s="86"/>
      <c r="DHY7" s="86"/>
      <c r="DHZ7" s="86"/>
      <c r="DIA7" s="86"/>
      <c r="DIB7" s="86"/>
      <c r="DIC7" s="86"/>
      <c r="DID7" s="86"/>
      <c r="DIE7" s="86"/>
      <c r="DIF7" s="86"/>
      <c r="DIG7" s="86"/>
      <c r="DIH7" s="86"/>
      <c r="DII7" s="86"/>
      <c r="DIJ7" s="86"/>
      <c r="DIK7" s="86"/>
      <c r="DIL7" s="86"/>
      <c r="DIM7" s="86"/>
      <c r="DIN7" s="86"/>
      <c r="DIO7" s="86"/>
      <c r="DIP7" s="86"/>
      <c r="DIQ7" s="86"/>
      <c r="DIR7" s="86"/>
      <c r="DIS7" s="86"/>
      <c r="DIT7" s="86"/>
      <c r="DIU7" s="86"/>
      <c r="DIV7" s="86"/>
      <c r="DIW7" s="86"/>
      <c r="DIX7" s="86"/>
      <c r="DIY7" s="86"/>
      <c r="DIZ7" s="86"/>
      <c r="DJA7" s="86"/>
      <c r="DJB7" s="86"/>
      <c r="DJC7" s="86"/>
      <c r="DJD7" s="86"/>
      <c r="DJE7" s="86"/>
      <c r="DJF7" s="86"/>
      <c r="DJG7" s="86"/>
      <c r="DJH7" s="86"/>
      <c r="DJI7" s="86"/>
      <c r="DJJ7" s="86"/>
      <c r="DJK7" s="86"/>
      <c r="DJL7" s="86"/>
      <c r="DJM7" s="86"/>
      <c r="DJN7" s="86"/>
      <c r="DJO7" s="86"/>
      <c r="DJP7" s="86"/>
      <c r="DJQ7" s="86"/>
      <c r="DJR7" s="86"/>
      <c r="DJS7" s="86"/>
      <c r="DJT7" s="86"/>
      <c r="DJU7" s="86"/>
      <c r="DJV7" s="86"/>
      <c r="DJW7" s="86"/>
      <c r="DJX7" s="86"/>
      <c r="DJY7" s="86"/>
      <c r="DJZ7" s="86"/>
      <c r="DKA7" s="86"/>
      <c r="DKB7" s="86"/>
      <c r="DKC7" s="86"/>
      <c r="DKD7" s="86"/>
      <c r="DKE7" s="86"/>
      <c r="DKF7" s="86"/>
      <c r="DKG7" s="86"/>
      <c r="DKH7" s="86"/>
      <c r="DKI7" s="86"/>
      <c r="DKJ7" s="86"/>
      <c r="DKK7" s="86"/>
      <c r="DKL7" s="86"/>
      <c r="DKM7" s="86"/>
      <c r="DKN7" s="86"/>
      <c r="DKO7" s="86"/>
      <c r="DKP7" s="86"/>
      <c r="DKQ7" s="86"/>
      <c r="DKR7" s="86"/>
      <c r="DKS7" s="86"/>
      <c r="DKT7" s="86"/>
      <c r="DKU7" s="86"/>
      <c r="DKV7" s="86"/>
      <c r="DKW7" s="86"/>
      <c r="DKX7" s="86"/>
      <c r="DKY7" s="86"/>
      <c r="DKZ7" s="86"/>
      <c r="DLA7" s="86"/>
      <c r="DLB7" s="86"/>
      <c r="DLC7" s="86"/>
      <c r="DLD7" s="86"/>
      <c r="DLE7" s="86"/>
      <c r="DLF7" s="86"/>
      <c r="DLG7" s="86"/>
      <c r="DLH7" s="86"/>
      <c r="DLI7" s="86"/>
      <c r="DLJ7" s="86"/>
      <c r="DLK7" s="86"/>
      <c r="DLL7" s="86"/>
      <c r="DLM7" s="86"/>
      <c r="DLN7" s="86"/>
      <c r="DLO7" s="86"/>
      <c r="DLP7" s="86"/>
      <c r="DLQ7" s="86"/>
      <c r="DLR7" s="86"/>
      <c r="DLS7" s="86"/>
      <c r="DLT7" s="86"/>
      <c r="DLU7" s="86"/>
      <c r="DLV7" s="86"/>
      <c r="DLW7" s="86"/>
      <c r="DLX7" s="86"/>
      <c r="DLY7" s="86"/>
      <c r="DLZ7" s="86"/>
      <c r="DMA7" s="86"/>
      <c r="DMB7" s="86"/>
      <c r="DMC7" s="86"/>
      <c r="DMD7" s="86"/>
      <c r="DME7" s="86"/>
      <c r="DMF7" s="86"/>
      <c r="DMG7" s="86"/>
      <c r="DMH7" s="86"/>
      <c r="DMI7" s="86"/>
      <c r="DMJ7" s="86"/>
      <c r="DMK7" s="86"/>
      <c r="DML7" s="86"/>
      <c r="DMM7" s="86"/>
      <c r="DMN7" s="86"/>
      <c r="DMO7" s="86"/>
      <c r="DMP7" s="86"/>
      <c r="DMQ7" s="86"/>
      <c r="DMR7" s="86"/>
      <c r="DMS7" s="86"/>
      <c r="DMT7" s="86"/>
      <c r="DMU7" s="86"/>
      <c r="DMV7" s="86"/>
      <c r="DMW7" s="86"/>
      <c r="DMX7" s="86"/>
      <c r="DMY7" s="86"/>
      <c r="DMZ7" s="86"/>
      <c r="DNA7" s="86"/>
      <c r="DNB7" s="86"/>
      <c r="DNC7" s="86"/>
      <c r="DND7" s="86"/>
      <c r="DNE7" s="86"/>
      <c r="DNF7" s="86"/>
      <c r="DNG7" s="86"/>
      <c r="DNH7" s="86"/>
      <c r="DNI7" s="86"/>
      <c r="DNJ7" s="86"/>
      <c r="DNK7" s="86"/>
      <c r="DNL7" s="86"/>
      <c r="DNM7" s="86"/>
      <c r="DNN7" s="86"/>
      <c r="DNO7" s="86"/>
      <c r="DNP7" s="86"/>
      <c r="DNQ7" s="86"/>
      <c r="DNR7" s="86"/>
      <c r="DNS7" s="86"/>
      <c r="DNT7" s="86"/>
      <c r="DNU7" s="86"/>
      <c r="DNV7" s="86"/>
      <c r="DNW7" s="86"/>
      <c r="DNX7" s="86"/>
      <c r="DNY7" s="86"/>
      <c r="DNZ7" s="86"/>
      <c r="DOA7" s="86"/>
      <c r="DOB7" s="86"/>
      <c r="DOC7" s="86"/>
      <c r="DOD7" s="86"/>
      <c r="DOE7" s="86"/>
      <c r="DOF7" s="86"/>
      <c r="DOG7" s="86"/>
      <c r="DOH7" s="86"/>
      <c r="DOI7" s="86"/>
      <c r="DOJ7" s="86"/>
      <c r="DOK7" s="86"/>
      <c r="DOL7" s="86"/>
      <c r="DOM7" s="86"/>
      <c r="DON7" s="86"/>
      <c r="DOO7" s="86"/>
      <c r="DOP7" s="86"/>
      <c r="DOQ7" s="86"/>
      <c r="DOR7" s="86"/>
      <c r="DOS7" s="86"/>
      <c r="DOT7" s="86"/>
      <c r="DOU7" s="86"/>
      <c r="DOV7" s="86"/>
      <c r="DOW7" s="86"/>
      <c r="DOX7" s="86"/>
      <c r="DOY7" s="86"/>
      <c r="DOZ7" s="86"/>
      <c r="DPA7" s="86"/>
      <c r="DPB7" s="86"/>
      <c r="DPC7" s="86"/>
      <c r="DPD7" s="86"/>
      <c r="DPE7" s="86"/>
      <c r="DPF7" s="86"/>
      <c r="DPG7" s="86"/>
      <c r="DPH7" s="86"/>
      <c r="DPI7" s="86"/>
      <c r="DPJ7" s="86"/>
      <c r="DPK7" s="86"/>
      <c r="DPL7" s="86"/>
      <c r="DPM7" s="86"/>
      <c r="DPN7" s="86"/>
      <c r="DPO7" s="86"/>
      <c r="DPP7" s="86"/>
      <c r="DPQ7" s="86"/>
      <c r="DPR7" s="86"/>
      <c r="DPS7" s="86"/>
      <c r="DPT7" s="86"/>
      <c r="DPU7" s="86"/>
      <c r="DPV7" s="86"/>
      <c r="DPW7" s="86"/>
      <c r="DPX7" s="86"/>
      <c r="DPY7" s="86"/>
      <c r="DPZ7" s="86"/>
      <c r="DQA7" s="86"/>
      <c r="DQB7" s="86"/>
      <c r="DQC7" s="86"/>
      <c r="DQD7" s="86"/>
      <c r="DQE7" s="86"/>
      <c r="DQF7" s="86"/>
      <c r="DQG7" s="86"/>
      <c r="DQH7" s="86"/>
      <c r="DQI7" s="86"/>
      <c r="DQJ7" s="86"/>
      <c r="DQK7" s="86"/>
      <c r="DQL7" s="86"/>
      <c r="DQM7" s="86"/>
      <c r="DQN7" s="86"/>
      <c r="DQO7" s="86"/>
      <c r="DQP7" s="86"/>
      <c r="DQQ7" s="86"/>
      <c r="DQR7" s="86"/>
      <c r="DQS7" s="86"/>
      <c r="DQT7" s="86"/>
      <c r="DQU7" s="86"/>
      <c r="DQV7" s="86"/>
      <c r="DQW7" s="86"/>
      <c r="DQX7" s="86"/>
      <c r="DQY7" s="86"/>
      <c r="DQZ7" s="86"/>
      <c r="DRA7" s="86"/>
      <c r="DRB7" s="86"/>
      <c r="DRC7" s="86"/>
      <c r="DRD7" s="86"/>
      <c r="DRE7" s="86"/>
      <c r="DRF7" s="86"/>
      <c r="DRG7" s="86"/>
      <c r="DRH7" s="86"/>
      <c r="DRI7" s="86"/>
      <c r="DRJ7" s="86"/>
      <c r="DRK7" s="86"/>
      <c r="DRL7" s="86"/>
      <c r="DRM7" s="86"/>
      <c r="DRN7" s="86"/>
      <c r="DRO7" s="86"/>
      <c r="DRP7" s="86"/>
      <c r="DRQ7" s="86"/>
      <c r="DRR7" s="86"/>
      <c r="DRS7" s="86"/>
      <c r="DRT7" s="86"/>
      <c r="DRU7" s="86"/>
      <c r="DRV7" s="86"/>
      <c r="DRW7" s="86"/>
      <c r="DRX7" s="86"/>
      <c r="DRY7" s="86"/>
      <c r="DRZ7" s="86"/>
      <c r="DSA7" s="86"/>
      <c r="DSB7" s="86"/>
      <c r="DSC7" s="86"/>
      <c r="DSD7" s="86"/>
      <c r="DSE7" s="86"/>
      <c r="DSF7" s="86"/>
      <c r="DSG7" s="86"/>
      <c r="DSH7" s="86"/>
      <c r="DSI7" s="86"/>
      <c r="DSJ7" s="86"/>
      <c r="DSK7" s="86"/>
      <c r="DSL7" s="86"/>
      <c r="DSM7" s="86"/>
      <c r="DSN7" s="86"/>
      <c r="DSO7" s="86"/>
      <c r="DSP7" s="86"/>
      <c r="DSQ7" s="86"/>
      <c r="DSR7" s="86"/>
      <c r="DSS7" s="86"/>
      <c r="DST7" s="86"/>
      <c r="DSU7" s="86"/>
      <c r="DSV7" s="86"/>
      <c r="DSW7" s="86"/>
      <c r="DSX7" s="86"/>
      <c r="DSY7" s="86"/>
      <c r="DSZ7" s="86"/>
      <c r="DTA7" s="86"/>
      <c r="DTB7" s="86"/>
      <c r="DTC7" s="86"/>
      <c r="DTD7" s="86"/>
      <c r="DTE7" s="86"/>
      <c r="DTF7" s="86"/>
      <c r="DTG7" s="86"/>
      <c r="DTH7" s="86"/>
      <c r="DTI7" s="86"/>
      <c r="DTJ7" s="86"/>
      <c r="DTK7" s="86"/>
      <c r="DTL7" s="86"/>
      <c r="DTM7" s="86"/>
      <c r="DTN7" s="86"/>
      <c r="DTO7" s="86"/>
      <c r="DTP7" s="86"/>
      <c r="DTQ7" s="86"/>
      <c r="DTR7" s="86"/>
      <c r="DTS7" s="86"/>
      <c r="DTT7" s="86"/>
      <c r="DTU7" s="86"/>
      <c r="DTV7" s="86"/>
      <c r="DTW7" s="86"/>
      <c r="DTX7" s="86"/>
      <c r="DTY7" s="86"/>
      <c r="DTZ7" s="86"/>
      <c r="DUA7" s="86"/>
      <c r="DUB7" s="86"/>
      <c r="DUC7" s="86"/>
      <c r="DUD7" s="86"/>
      <c r="DUE7" s="86"/>
      <c r="DUF7" s="86"/>
      <c r="DUG7" s="86"/>
      <c r="DUH7" s="86"/>
      <c r="DUI7" s="86"/>
      <c r="DUJ7" s="86"/>
      <c r="DUK7" s="86"/>
      <c r="DUL7" s="86"/>
      <c r="DUM7" s="86"/>
      <c r="DUN7" s="86"/>
      <c r="DUO7" s="86"/>
      <c r="DUP7" s="86"/>
      <c r="DUQ7" s="86"/>
      <c r="DUR7" s="86"/>
      <c r="DUS7" s="86"/>
      <c r="DUT7" s="86"/>
      <c r="DUU7" s="86"/>
      <c r="DUV7" s="86"/>
      <c r="DUW7" s="86"/>
      <c r="DUX7" s="86"/>
      <c r="DUY7" s="86"/>
      <c r="DUZ7" s="86"/>
      <c r="DVA7" s="86"/>
      <c r="DVB7" s="86"/>
      <c r="DVC7" s="86"/>
      <c r="DVD7" s="86"/>
      <c r="DVE7" s="86"/>
      <c r="DVF7" s="86"/>
      <c r="DVG7" s="86"/>
      <c r="DVH7" s="86"/>
      <c r="DVI7" s="86"/>
      <c r="DVJ7" s="86"/>
      <c r="DVK7" s="86"/>
      <c r="DVL7" s="86"/>
      <c r="DVM7" s="86"/>
      <c r="DVN7" s="86"/>
      <c r="DVO7" s="86"/>
      <c r="DVP7" s="86"/>
      <c r="DVQ7" s="86"/>
      <c r="DVR7" s="86"/>
      <c r="DVS7" s="86"/>
      <c r="DVT7" s="86"/>
      <c r="DVU7" s="86"/>
      <c r="DVV7" s="86"/>
      <c r="DVW7" s="86"/>
      <c r="DVX7" s="86"/>
      <c r="DVY7" s="86"/>
      <c r="DVZ7" s="86"/>
      <c r="DWA7" s="86"/>
      <c r="DWB7" s="86"/>
      <c r="DWC7" s="86"/>
      <c r="DWD7" s="86"/>
      <c r="DWE7" s="86"/>
      <c r="DWF7" s="86"/>
      <c r="DWG7" s="86"/>
      <c r="DWH7" s="86"/>
      <c r="DWI7" s="86"/>
      <c r="DWJ7" s="86"/>
      <c r="DWK7" s="86"/>
      <c r="DWL7" s="86"/>
      <c r="DWM7" s="86"/>
      <c r="DWN7" s="86"/>
      <c r="DWO7" s="86"/>
      <c r="DWP7" s="86"/>
      <c r="DWQ7" s="86"/>
      <c r="DWR7" s="86"/>
      <c r="DWS7" s="86"/>
      <c r="DWT7" s="86"/>
      <c r="DWU7" s="86"/>
      <c r="DWV7" s="86"/>
      <c r="DWW7" s="86"/>
      <c r="DWX7" s="86"/>
      <c r="DWY7" s="86"/>
      <c r="DWZ7" s="86"/>
      <c r="DXA7" s="86"/>
      <c r="DXB7" s="86"/>
      <c r="DXC7" s="86"/>
      <c r="DXD7" s="86"/>
      <c r="DXE7" s="86"/>
      <c r="DXF7" s="86"/>
      <c r="DXG7" s="86"/>
      <c r="DXH7" s="86"/>
      <c r="DXI7" s="86"/>
      <c r="DXJ7" s="86"/>
      <c r="DXK7" s="86"/>
      <c r="DXL7" s="86"/>
      <c r="DXM7" s="86"/>
      <c r="DXN7" s="86"/>
      <c r="DXO7" s="86"/>
      <c r="DXP7" s="86"/>
      <c r="DXQ7" s="86"/>
      <c r="DXR7" s="86"/>
      <c r="DXS7" s="86"/>
      <c r="DXT7" s="86"/>
      <c r="DXU7" s="86"/>
      <c r="DXV7" s="86"/>
      <c r="DXW7" s="86"/>
      <c r="DXX7" s="86"/>
      <c r="DXY7" s="86"/>
      <c r="DXZ7" s="86"/>
      <c r="DYA7" s="86"/>
      <c r="DYB7" s="86"/>
      <c r="DYC7" s="86"/>
      <c r="DYD7" s="86"/>
      <c r="DYE7" s="86"/>
      <c r="DYF7" s="86"/>
      <c r="DYG7" s="86"/>
      <c r="DYH7" s="86"/>
      <c r="DYI7" s="86"/>
      <c r="DYJ7" s="86"/>
      <c r="DYK7" s="86"/>
      <c r="DYL7" s="86"/>
      <c r="DYM7" s="86"/>
      <c r="DYN7" s="86"/>
      <c r="DYO7" s="86"/>
      <c r="DYP7" s="86"/>
      <c r="DYQ7" s="86"/>
      <c r="DYR7" s="86"/>
      <c r="DYS7" s="86"/>
      <c r="DYT7" s="86"/>
      <c r="DYU7" s="86"/>
      <c r="DYV7" s="86"/>
      <c r="DYW7" s="86"/>
      <c r="DYX7" s="86"/>
      <c r="DYY7" s="86"/>
      <c r="DYZ7" s="86"/>
      <c r="DZA7" s="86"/>
      <c r="DZB7" s="86"/>
      <c r="DZC7" s="86"/>
      <c r="DZD7" s="86"/>
      <c r="DZE7" s="86"/>
      <c r="DZF7" s="86"/>
      <c r="DZG7" s="86"/>
      <c r="DZH7" s="86"/>
      <c r="DZI7" s="86"/>
      <c r="DZJ7" s="86"/>
      <c r="DZK7" s="86"/>
      <c r="DZL7" s="86"/>
      <c r="DZM7" s="86"/>
      <c r="DZN7" s="86"/>
      <c r="DZO7" s="86"/>
      <c r="DZP7" s="86"/>
      <c r="DZQ7" s="86"/>
      <c r="DZR7" s="86"/>
      <c r="DZS7" s="86"/>
      <c r="DZT7" s="86"/>
      <c r="DZU7" s="86"/>
      <c r="DZV7" s="86"/>
      <c r="DZW7" s="86"/>
      <c r="DZX7" s="86"/>
      <c r="DZY7" s="86"/>
      <c r="DZZ7" s="86"/>
      <c r="EAA7" s="86"/>
      <c r="EAB7" s="86"/>
      <c r="EAC7" s="86"/>
      <c r="EAD7" s="86"/>
      <c r="EAE7" s="86"/>
      <c r="EAF7" s="86"/>
      <c r="EAG7" s="86"/>
      <c r="EAH7" s="86"/>
      <c r="EAI7" s="86"/>
      <c r="EAJ7" s="86"/>
      <c r="EAK7" s="86"/>
      <c r="EAL7" s="86"/>
      <c r="EAM7" s="86"/>
      <c r="EAN7" s="86"/>
      <c r="EAO7" s="86"/>
      <c r="EAP7" s="86"/>
      <c r="EAQ7" s="86"/>
      <c r="EAR7" s="86"/>
      <c r="EAS7" s="86"/>
      <c r="EAT7" s="86"/>
      <c r="EAU7" s="86"/>
      <c r="EAV7" s="86"/>
      <c r="EAW7" s="86"/>
      <c r="EAX7" s="86"/>
      <c r="EAY7" s="86"/>
      <c r="EAZ7" s="86"/>
      <c r="EBA7" s="86"/>
      <c r="EBB7" s="86"/>
      <c r="EBC7" s="86"/>
      <c r="EBD7" s="86"/>
      <c r="EBE7" s="86"/>
      <c r="EBF7" s="86"/>
      <c r="EBG7" s="86"/>
      <c r="EBH7" s="86"/>
      <c r="EBI7" s="86"/>
      <c r="EBJ7" s="86"/>
      <c r="EBK7" s="86"/>
      <c r="EBL7" s="86"/>
      <c r="EBM7" s="86"/>
      <c r="EBN7" s="86"/>
      <c r="EBO7" s="86"/>
      <c r="EBP7" s="86"/>
      <c r="EBQ7" s="86"/>
      <c r="EBR7" s="86"/>
      <c r="EBS7" s="86"/>
      <c r="EBT7" s="86"/>
      <c r="EBU7" s="86"/>
      <c r="EBV7" s="86"/>
      <c r="EBW7" s="86"/>
      <c r="EBX7" s="86"/>
      <c r="EBY7" s="86"/>
      <c r="EBZ7" s="86"/>
      <c r="ECA7" s="86"/>
      <c r="ECB7" s="86"/>
      <c r="ECC7" s="86"/>
      <c r="ECD7" s="86"/>
      <c r="ECE7" s="86"/>
      <c r="ECF7" s="86"/>
      <c r="ECG7" s="86"/>
      <c r="ECH7" s="86"/>
      <c r="ECI7" s="86"/>
      <c r="ECJ7" s="86"/>
      <c r="ECK7" s="86"/>
      <c r="ECL7" s="86"/>
      <c r="ECM7" s="86"/>
      <c r="ECN7" s="86"/>
      <c r="ECO7" s="86"/>
      <c r="ECP7" s="86"/>
      <c r="ECQ7" s="86"/>
      <c r="ECR7" s="86"/>
      <c r="ECS7" s="86"/>
      <c r="ECT7" s="86"/>
      <c r="ECU7" s="86"/>
      <c r="ECV7" s="86"/>
      <c r="ECW7" s="86"/>
      <c r="ECX7" s="86"/>
      <c r="ECY7" s="86"/>
      <c r="ECZ7" s="86"/>
      <c r="EDA7" s="86"/>
      <c r="EDB7" s="86"/>
      <c r="EDC7" s="86"/>
      <c r="EDD7" s="86"/>
      <c r="EDE7" s="86"/>
      <c r="EDF7" s="86"/>
      <c r="EDG7" s="86"/>
      <c r="EDH7" s="86"/>
      <c r="EDI7" s="86"/>
      <c r="EDJ7" s="86"/>
      <c r="EDK7" s="86"/>
      <c r="EDL7" s="86"/>
      <c r="EDM7" s="86"/>
      <c r="EDN7" s="86"/>
      <c r="EDO7" s="86"/>
      <c r="EDP7" s="86"/>
      <c r="EDQ7" s="86"/>
      <c r="EDR7" s="86"/>
      <c r="EDS7" s="86"/>
      <c r="EDT7" s="86"/>
      <c r="EDU7" s="86"/>
      <c r="EDV7" s="86"/>
      <c r="EDW7" s="86"/>
      <c r="EDX7" s="86"/>
      <c r="EDY7" s="86"/>
      <c r="EDZ7" s="86"/>
      <c r="EEA7" s="86"/>
      <c r="EEB7" s="86"/>
      <c r="EEC7" s="86"/>
      <c r="EED7" s="86"/>
      <c r="EEE7" s="86"/>
      <c r="EEF7" s="86"/>
      <c r="EEG7" s="86"/>
      <c r="EEH7" s="86"/>
      <c r="EEI7" s="86"/>
      <c r="EEJ7" s="86"/>
      <c r="EEK7" s="86"/>
      <c r="EEL7" s="86"/>
      <c r="EEM7" s="86"/>
      <c r="EEN7" s="86"/>
      <c r="EEO7" s="86"/>
      <c r="EEP7" s="86"/>
      <c r="EEQ7" s="86"/>
      <c r="EER7" s="86"/>
      <c r="EES7" s="86"/>
      <c r="EET7" s="86"/>
      <c r="EEU7" s="86"/>
      <c r="EEV7" s="86"/>
      <c r="EEW7" s="86"/>
      <c r="EEX7" s="86"/>
      <c r="EEY7" s="86"/>
      <c r="EEZ7" s="86"/>
      <c r="EFA7" s="86"/>
      <c r="EFB7" s="86"/>
      <c r="EFC7" s="86"/>
      <c r="EFD7" s="86"/>
      <c r="EFE7" s="86"/>
      <c r="EFF7" s="86"/>
      <c r="EFG7" s="86"/>
      <c r="EFH7" s="86"/>
      <c r="EFI7" s="86"/>
      <c r="EFJ7" s="86"/>
      <c r="EFK7" s="86"/>
      <c r="EFL7" s="86"/>
      <c r="EFM7" s="86"/>
      <c r="EFN7" s="86"/>
      <c r="EFO7" s="86"/>
      <c r="EFP7" s="86"/>
      <c r="EFQ7" s="86"/>
      <c r="EFR7" s="86"/>
      <c r="EFS7" s="86"/>
      <c r="EFT7" s="86"/>
      <c r="EFU7" s="86"/>
      <c r="EFV7" s="86"/>
      <c r="EFW7" s="86"/>
      <c r="EFX7" s="86"/>
      <c r="EFY7" s="86"/>
      <c r="EFZ7" s="86"/>
      <c r="EGA7" s="86"/>
      <c r="EGB7" s="86"/>
      <c r="EGC7" s="86"/>
      <c r="EGD7" s="86"/>
      <c r="EGE7" s="86"/>
      <c r="EGF7" s="86"/>
      <c r="EGG7" s="86"/>
      <c r="EGH7" s="86"/>
      <c r="EGI7" s="86"/>
      <c r="EGJ7" s="86"/>
      <c r="EGK7" s="86"/>
      <c r="EGL7" s="86"/>
      <c r="EGM7" s="86"/>
      <c r="EGN7" s="86"/>
      <c r="EGO7" s="86"/>
      <c r="EGP7" s="86"/>
      <c r="EGQ7" s="86"/>
      <c r="EGR7" s="86"/>
      <c r="EGS7" s="86"/>
      <c r="EGT7" s="86"/>
      <c r="EGU7" s="86"/>
      <c r="EGV7" s="86"/>
      <c r="EGW7" s="86"/>
      <c r="EGX7" s="86"/>
      <c r="EGY7" s="86"/>
      <c r="EGZ7" s="86"/>
      <c r="EHA7" s="86"/>
      <c r="EHB7" s="86"/>
      <c r="EHC7" s="86"/>
      <c r="EHD7" s="86"/>
      <c r="EHE7" s="86"/>
      <c r="EHF7" s="86"/>
      <c r="EHG7" s="86"/>
      <c r="EHH7" s="86"/>
      <c r="EHI7" s="86"/>
      <c r="EHJ7" s="86"/>
      <c r="EHK7" s="86"/>
      <c r="EHL7" s="86"/>
      <c r="EHM7" s="86"/>
      <c r="EHN7" s="86"/>
      <c r="EHO7" s="86"/>
      <c r="EHP7" s="86"/>
      <c r="EHQ7" s="86"/>
      <c r="EHR7" s="86"/>
      <c r="EHS7" s="86"/>
      <c r="EHT7" s="86"/>
      <c r="EHU7" s="86"/>
      <c r="EHV7" s="86"/>
      <c r="EHW7" s="86"/>
      <c r="EHX7" s="86"/>
      <c r="EHY7" s="86"/>
      <c r="EHZ7" s="86"/>
      <c r="EIA7" s="86"/>
      <c r="EIB7" s="86"/>
      <c r="EIC7" s="86"/>
      <c r="EID7" s="86"/>
      <c r="EIE7" s="86"/>
      <c r="EIF7" s="86"/>
      <c r="EIG7" s="86"/>
      <c r="EIH7" s="86"/>
      <c r="EII7" s="86"/>
      <c r="EIJ7" s="86"/>
      <c r="EIK7" s="86"/>
      <c r="EIL7" s="86"/>
      <c r="EIM7" s="86"/>
      <c r="EIN7" s="86"/>
      <c r="EIO7" s="86"/>
      <c r="EIP7" s="86"/>
      <c r="EIQ7" s="86"/>
      <c r="EIR7" s="86"/>
      <c r="EIS7" s="86"/>
      <c r="EIT7" s="86"/>
      <c r="EIU7" s="86"/>
      <c r="EIV7" s="86"/>
      <c r="EIW7" s="86"/>
      <c r="EIX7" s="86"/>
      <c r="EIY7" s="86"/>
      <c r="EIZ7" s="86"/>
      <c r="EJA7" s="86"/>
      <c r="EJB7" s="86"/>
      <c r="EJC7" s="86"/>
      <c r="EJD7" s="86"/>
      <c r="EJE7" s="86"/>
      <c r="EJF7" s="86"/>
      <c r="EJG7" s="86"/>
      <c r="EJH7" s="86"/>
      <c r="EJI7" s="86"/>
      <c r="EJJ7" s="86"/>
      <c r="EJK7" s="86"/>
      <c r="EJL7" s="86"/>
      <c r="EJM7" s="86"/>
      <c r="EJN7" s="86"/>
      <c r="EJO7" s="86"/>
      <c r="EJP7" s="86"/>
      <c r="EJQ7" s="86"/>
      <c r="EJR7" s="86"/>
      <c r="EJS7" s="86"/>
      <c r="EJT7" s="86"/>
      <c r="EJU7" s="86"/>
      <c r="EJV7" s="86"/>
      <c r="EJW7" s="86"/>
      <c r="EJX7" s="86"/>
      <c r="EJY7" s="86"/>
      <c r="EJZ7" s="86"/>
      <c r="EKA7" s="86"/>
      <c r="EKB7" s="86"/>
      <c r="EKC7" s="86"/>
      <c r="EKD7" s="86"/>
      <c r="EKE7" s="86"/>
      <c r="EKF7" s="86"/>
      <c r="EKG7" s="86"/>
      <c r="EKH7" s="86"/>
      <c r="EKI7" s="86"/>
      <c r="EKJ7" s="86"/>
      <c r="EKK7" s="86"/>
      <c r="EKL7" s="86"/>
      <c r="EKM7" s="86"/>
      <c r="EKN7" s="86"/>
      <c r="EKO7" s="86"/>
      <c r="EKP7" s="86"/>
      <c r="EKQ7" s="86"/>
      <c r="EKR7" s="86"/>
      <c r="EKS7" s="86"/>
      <c r="EKT7" s="86"/>
      <c r="EKU7" s="86"/>
      <c r="EKV7" s="86"/>
      <c r="EKW7" s="86"/>
      <c r="EKX7" s="86"/>
      <c r="EKY7" s="86"/>
      <c r="EKZ7" s="86"/>
      <c r="ELA7" s="86"/>
      <c r="ELB7" s="86"/>
      <c r="ELC7" s="86"/>
      <c r="ELD7" s="86"/>
      <c r="ELE7" s="86"/>
      <c r="ELF7" s="86"/>
      <c r="ELG7" s="86"/>
      <c r="ELH7" s="86"/>
      <c r="ELI7" s="86"/>
      <c r="ELJ7" s="86"/>
      <c r="ELK7" s="86"/>
      <c r="ELL7" s="86"/>
      <c r="ELM7" s="86"/>
      <c r="ELN7" s="86"/>
      <c r="ELO7" s="86"/>
      <c r="ELP7" s="86"/>
      <c r="ELQ7" s="86"/>
      <c r="ELR7" s="86"/>
      <c r="ELS7" s="86"/>
      <c r="ELT7" s="86"/>
      <c r="ELU7" s="86"/>
      <c r="ELV7" s="86"/>
      <c r="ELW7" s="86"/>
      <c r="ELX7" s="86"/>
      <c r="ELY7" s="86"/>
      <c r="ELZ7" s="86"/>
      <c r="EMA7" s="86"/>
      <c r="EMB7" s="86"/>
      <c r="EMC7" s="86"/>
      <c r="EMD7" s="86"/>
      <c r="EME7" s="86"/>
      <c r="EMF7" s="86"/>
      <c r="EMG7" s="86"/>
      <c r="EMH7" s="86"/>
      <c r="EMI7" s="86"/>
      <c r="EMJ7" s="86"/>
      <c r="EMK7" s="86"/>
      <c r="EML7" s="86"/>
      <c r="EMM7" s="86"/>
      <c r="EMN7" s="86"/>
      <c r="EMO7" s="86"/>
      <c r="EMP7" s="86"/>
      <c r="EMQ7" s="86"/>
      <c r="EMR7" s="86"/>
      <c r="EMS7" s="86"/>
      <c r="EMT7" s="86"/>
      <c r="EMU7" s="86"/>
      <c r="EMV7" s="86"/>
      <c r="EMW7" s="86"/>
      <c r="EMX7" s="86"/>
      <c r="EMY7" s="86"/>
      <c r="EMZ7" s="86"/>
      <c r="ENA7" s="86"/>
      <c r="ENB7" s="86"/>
      <c r="ENC7" s="86"/>
      <c r="END7" s="86"/>
      <c r="ENE7" s="86"/>
      <c r="ENF7" s="86"/>
      <c r="ENG7" s="86"/>
      <c r="ENH7" s="86"/>
      <c r="ENI7" s="86"/>
      <c r="ENJ7" s="86"/>
      <c r="ENK7" s="86"/>
      <c r="ENL7" s="86"/>
      <c r="ENM7" s="86"/>
      <c r="ENN7" s="86"/>
      <c r="ENO7" s="86"/>
      <c r="ENP7" s="86"/>
      <c r="ENQ7" s="86"/>
      <c r="ENR7" s="86"/>
      <c r="ENS7" s="86"/>
      <c r="ENT7" s="86"/>
      <c r="ENU7" s="86"/>
      <c r="ENV7" s="86"/>
      <c r="ENW7" s="86"/>
      <c r="ENX7" s="86"/>
      <c r="ENY7" s="86"/>
      <c r="ENZ7" s="86"/>
      <c r="EOA7" s="86"/>
      <c r="EOB7" s="86"/>
      <c r="EOC7" s="86"/>
      <c r="EOD7" s="86"/>
      <c r="EOE7" s="86"/>
      <c r="EOF7" s="86"/>
      <c r="EOG7" s="86"/>
      <c r="EOH7" s="86"/>
      <c r="EOI7" s="86"/>
      <c r="EOJ7" s="86"/>
      <c r="EOK7" s="86"/>
      <c r="EOL7" s="86"/>
      <c r="EOM7" s="86"/>
      <c r="EON7" s="86"/>
      <c r="EOO7" s="86"/>
      <c r="EOP7" s="86"/>
      <c r="EOQ7" s="86"/>
      <c r="EOR7" s="86"/>
      <c r="EOS7" s="86"/>
      <c r="EOT7" s="86"/>
      <c r="EOU7" s="86"/>
      <c r="EOV7" s="86"/>
      <c r="EOW7" s="86"/>
      <c r="EOX7" s="86"/>
      <c r="EOY7" s="86"/>
      <c r="EOZ7" s="86"/>
      <c r="EPA7" s="86"/>
      <c r="EPB7" s="86"/>
      <c r="EPC7" s="86"/>
      <c r="EPD7" s="86"/>
      <c r="EPE7" s="86"/>
      <c r="EPF7" s="86"/>
      <c r="EPG7" s="86"/>
      <c r="EPH7" s="86"/>
      <c r="EPI7" s="86"/>
      <c r="EPJ7" s="86"/>
      <c r="EPK7" s="86"/>
      <c r="EPL7" s="86"/>
      <c r="EPM7" s="86"/>
      <c r="EPN7" s="86"/>
      <c r="EPO7" s="86"/>
      <c r="EPP7" s="86"/>
      <c r="EPQ7" s="86"/>
      <c r="EPR7" s="86"/>
      <c r="EPS7" s="86"/>
      <c r="EPT7" s="86"/>
      <c r="EPU7" s="86"/>
      <c r="EPV7" s="86"/>
      <c r="EPW7" s="86"/>
      <c r="EPX7" s="86"/>
      <c r="EPY7" s="86"/>
      <c r="EPZ7" s="86"/>
      <c r="EQA7" s="86"/>
      <c r="EQB7" s="86"/>
      <c r="EQC7" s="86"/>
      <c r="EQD7" s="86"/>
      <c r="EQE7" s="86"/>
      <c r="EQF7" s="86"/>
      <c r="EQG7" s="86"/>
      <c r="EQH7" s="86"/>
      <c r="EQI7" s="86"/>
      <c r="EQJ7" s="86"/>
      <c r="EQK7" s="86"/>
      <c r="EQL7" s="86"/>
      <c r="EQM7" s="86"/>
      <c r="EQN7" s="86"/>
      <c r="EQO7" s="86"/>
      <c r="EQP7" s="86"/>
      <c r="EQQ7" s="86"/>
      <c r="EQR7" s="86"/>
      <c r="EQS7" s="86"/>
      <c r="EQT7" s="86"/>
      <c r="EQU7" s="86"/>
      <c r="EQV7" s="86"/>
      <c r="EQW7" s="86"/>
      <c r="EQX7" s="86"/>
      <c r="EQY7" s="86"/>
      <c r="EQZ7" s="86"/>
      <c r="ERA7" s="86"/>
      <c r="ERB7" s="86"/>
      <c r="ERC7" s="86"/>
      <c r="ERD7" s="86"/>
      <c r="ERE7" s="86"/>
      <c r="ERF7" s="86"/>
      <c r="ERG7" s="86"/>
      <c r="ERH7" s="86"/>
      <c r="ERI7" s="86"/>
      <c r="ERJ7" s="86"/>
      <c r="ERK7" s="86"/>
      <c r="ERL7" s="86"/>
      <c r="ERM7" s="86"/>
      <c r="ERN7" s="86"/>
      <c r="ERO7" s="86"/>
      <c r="ERP7" s="86"/>
      <c r="ERQ7" s="86"/>
      <c r="ERR7" s="86"/>
      <c r="ERS7" s="86"/>
      <c r="ERT7" s="86"/>
      <c r="ERU7" s="86"/>
      <c r="ERV7" s="86"/>
      <c r="ERW7" s="86"/>
      <c r="ERX7" s="86"/>
      <c r="ERY7" s="86"/>
      <c r="ERZ7" s="86"/>
      <c r="ESA7" s="86"/>
      <c r="ESB7" s="86"/>
      <c r="ESC7" s="86"/>
      <c r="ESD7" s="86"/>
      <c r="ESE7" s="86"/>
      <c r="ESF7" s="86"/>
      <c r="ESG7" s="86"/>
      <c r="ESH7" s="86"/>
      <c r="ESI7" s="86"/>
      <c r="ESJ7" s="86"/>
      <c r="ESK7" s="86"/>
      <c r="ESL7" s="86"/>
      <c r="ESM7" s="86"/>
      <c r="ESN7" s="86"/>
      <c r="ESO7" s="86"/>
      <c r="ESP7" s="86"/>
      <c r="ESQ7" s="86"/>
      <c r="ESR7" s="86"/>
      <c r="ESS7" s="86"/>
      <c r="EST7" s="86"/>
      <c r="ESU7" s="86"/>
      <c r="ESV7" s="86"/>
      <c r="ESW7" s="86"/>
      <c r="ESX7" s="86"/>
      <c r="ESY7" s="86"/>
      <c r="ESZ7" s="86"/>
      <c r="ETA7" s="86"/>
      <c r="ETB7" s="86"/>
      <c r="ETC7" s="86"/>
      <c r="ETD7" s="86"/>
      <c r="ETE7" s="86"/>
      <c r="ETF7" s="86"/>
      <c r="ETG7" s="86"/>
      <c r="ETH7" s="86"/>
      <c r="ETI7" s="86"/>
      <c r="ETJ7" s="86"/>
      <c r="ETK7" s="86"/>
      <c r="ETL7" s="86"/>
      <c r="ETM7" s="86"/>
      <c r="ETN7" s="86"/>
      <c r="ETO7" s="86"/>
      <c r="ETP7" s="86"/>
      <c r="ETQ7" s="86"/>
      <c r="ETR7" s="86"/>
      <c r="ETS7" s="86"/>
      <c r="ETT7" s="86"/>
      <c r="ETU7" s="86"/>
      <c r="ETV7" s="86"/>
      <c r="ETW7" s="86"/>
      <c r="ETX7" s="86"/>
      <c r="ETY7" s="86"/>
      <c r="ETZ7" s="86"/>
      <c r="EUA7" s="86"/>
      <c r="EUB7" s="86"/>
      <c r="EUC7" s="86"/>
      <c r="EUD7" s="86"/>
      <c r="EUE7" s="86"/>
      <c r="EUF7" s="86"/>
      <c r="EUG7" s="86"/>
      <c r="EUH7" s="86"/>
      <c r="EUI7" s="86"/>
      <c r="EUJ7" s="86"/>
      <c r="EUK7" s="86"/>
      <c r="EUL7" s="86"/>
      <c r="EUM7" s="86"/>
      <c r="EUN7" s="86"/>
      <c r="EUO7" s="86"/>
      <c r="EUP7" s="86"/>
      <c r="EUQ7" s="86"/>
      <c r="EUR7" s="86"/>
      <c r="EUS7" s="86"/>
      <c r="EUT7" s="86"/>
      <c r="EUU7" s="86"/>
      <c r="EUV7" s="86"/>
      <c r="EUW7" s="86"/>
      <c r="EUX7" s="86"/>
      <c r="EUY7" s="86"/>
      <c r="EUZ7" s="86"/>
      <c r="EVA7" s="86"/>
      <c r="EVB7" s="86"/>
      <c r="EVC7" s="86"/>
      <c r="EVD7" s="86"/>
      <c r="EVE7" s="86"/>
      <c r="EVF7" s="86"/>
      <c r="EVG7" s="86"/>
      <c r="EVH7" s="86"/>
      <c r="EVI7" s="86"/>
      <c r="EVJ7" s="86"/>
      <c r="EVK7" s="86"/>
      <c r="EVL7" s="86"/>
      <c r="EVM7" s="86"/>
      <c r="EVN7" s="86"/>
      <c r="EVO7" s="86"/>
      <c r="EVP7" s="86"/>
      <c r="EVQ7" s="86"/>
      <c r="EVR7" s="86"/>
      <c r="EVS7" s="86"/>
      <c r="EVT7" s="86"/>
      <c r="EVU7" s="86"/>
      <c r="EVV7" s="86"/>
      <c r="EVW7" s="86"/>
      <c r="EVX7" s="86"/>
      <c r="EVY7" s="86"/>
      <c r="EVZ7" s="86"/>
      <c r="EWA7" s="86"/>
      <c r="EWB7" s="86"/>
      <c r="EWC7" s="86"/>
      <c r="EWD7" s="86"/>
      <c r="EWE7" s="86"/>
      <c r="EWF7" s="86"/>
      <c r="EWG7" s="86"/>
      <c r="EWH7" s="86"/>
      <c r="EWI7" s="86"/>
      <c r="EWJ7" s="86"/>
      <c r="EWK7" s="86"/>
      <c r="EWL7" s="86"/>
      <c r="EWM7" s="86"/>
      <c r="EWN7" s="86"/>
      <c r="EWO7" s="86"/>
      <c r="EWP7" s="86"/>
      <c r="EWQ7" s="86"/>
      <c r="EWR7" s="86"/>
      <c r="EWS7" s="86"/>
      <c r="EWT7" s="86"/>
      <c r="EWU7" s="86"/>
      <c r="EWV7" s="86"/>
      <c r="EWW7" s="86"/>
      <c r="EWX7" s="86"/>
      <c r="EWY7" s="86"/>
      <c r="EWZ7" s="86"/>
      <c r="EXA7" s="86"/>
      <c r="EXB7" s="86"/>
      <c r="EXC7" s="86"/>
      <c r="EXD7" s="86"/>
      <c r="EXE7" s="86"/>
      <c r="EXF7" s="86"/>
      <c r="EXG7" s="86"/>
      <c r="EXH7" s="86"/>
      <c r="EXI7" s="86"/>
      <c r="EXJ7" s="86"/>
      <c r="EXK7" s="86"/>
      <c r="EXL7" s="86"/>
      <c r="EXM7" s="86"/>
      <c r="EXN7" s="86"/>
      <c r="EXO7" s="86"/>
      <c r="EXP7" s="86"/>
      <c r="EXQ7" s="86"/>
      <c r="EXR7" s="86"/>
      <c r="EXS7" s="86"/>
      <c r="EXT7" s="86"/>
      <c r="EXU7" s="86"/>
      <c r="EXV7" s="86"/>
      <c r="EXW7" s="86"/>
      <c r="EXX7" s="86"/>
      <c r="EXY7" s="86"/>
      <c r="EXZ7" s="86"/>
      <c r="EYA7" s="86"/>
      <c r="EYB7" s="86"/>
      <c r="EYC7" s="86"/>
      <c r="EYD7" s="86"/>
      <c r="EYE7" s="86"/>
      <c r="EYF7" s="86"/>
      <c r="EYG7" s="86"/>
      <c r="EYH7" s="86"/>
      <c r="EYI7" s="86"/>
      <c r="EYJ7" s="86"/>
      <c r="EYK7" s="86"/>
      <c r="EYL7" s="86"/>
      <c r="EYM7" s="86"/>
      <c r="EYN7" s="86"/>
      <c r="EYO7" s="86"/>
      <c r="EYP7" s="86"/>
      <c r="EYQ7" s="86"/>
      <c r="EYR7" s="86"/>
      <c r="EYS7" s="86"/>
      <c r="EYT7" s="86"/>
      <c r="EYU7" s="86"/>
      <c r="EYV7" s="86"/>
      <c r="EYW7" s="86"/>
      <c r="EYX7" s="86"/>
      <c r="EYY7" s="86"/>
      <c r="EYZ7" s="86"/>
      <c r="EZA7" s="86"/>
      <c r="EZB7" s="86"/>
      <c r="EZC7" s="86"/>
      <c r="EZD7" s="86"/>
      <c r="EZE7" s="86"/>
      <c r="EZF7" s="86"/>
      <c r="EZG7" s="86"/>
      <c r="EZH7" s="86"/>
      <c r="EZI7" s="86"/>
      <c r="EZJ7" s="86"/>
      <c r="EZK7" s="86"/>
      <c r="EZL7" s="86"/>
      <c r="EZM7" s="86"/>
      <c r="EZN7" s="86"/>
      <c r="EZO7" s="86"/>
      <c r="EZP7" s="86"/>
      <c r="EZQ7" s="86"/>
      <c r="EZR7" s="86"/>
      <c r="EZS7" s="86"/>
      <c r="EZT7" s="86"/>
      <c r="EZU7" s="86"/>
      <c r="EZV7" s="86"/>
      <c r="EZW7" s="86"/>
      <c r="EZX7" s="86"/>
      <c r="EZY7" s="86"/>
      <c r="EZZ7" s="86"/>
      <c r="FAA7" s="86"/>
      <c r="FAB7" s="86"/>
      <c r="FAC7" s="86"/>
      <c r="FAD7" s="86"/>
      <c r="FAE7" s="86"/>
      <c r="FAF7" s="86"/>
      <c r="FAG7" s="86"/>
      <c r="FAH7" s="86"/>
      <c r="FAI7" s="86"/>
      <c r="FAJ7" s="86"/>
      <c r="FAK7" s="86"/>
      <c r="FAL7" s="86"/>
      <c r="FAM7" s="86"/>
      <c r="FAN7" s="86"/>
      <c r="FAO7" s="86"/>
      <c r="FAP7" s="86"/>
      <c r="FAQ7" s="86"/>
      <c r="FAR7" s="86"/>
      <c r="FAS7" s="86"/>
      <c r="FAT7" s="86"/>
      <c r="FAU7" s="86"/>
      <c r="FAV7" s="86"/>
      <c r="FAW7" s="86"/>
      <c r="FAX7" s="86"/>
      <c r="FAY7" s="86"/>
      <c r="FAZ7" s="86"/>
      <c r="FBA7" s="86"/>
      <c r="FBB7" s="86"/>
      <c r="FBC7" s="86"/>
      <c r="FBD7" s="86"/>
      <c r="FBE7" s="86"/>
      <c r="FBF7" s="86"/>
      <c r="FBG7" s="86"/>
      <c r="FBH7" s="86"/>
      <c r="FBI7" s="86"/>
      <c r="FBJ7" s="86"/>
      <c r="FBK7" s="86"/>
      <c r="FBL7" s="86"/>
      <c r="FBM7" s="86"/>
      <c r="FBN7" s="86"/>
      <c r="FBO7" s="86"/>
      <c r="FBP7" s="86"/>
      <c r="FBQ7" s="86"/>
      <c r="FBR7" s="86"/>
      <c r="FBS7" s="86"/>
      <c r="FBT7" s="86"/>
      <c r="FBU7" s="86"/>
      <c r="FBV7" s="86"/>
      <c r="FBW7" s="86"/>
      <c r="FBX7" s="86"/>
      <c r="FBY7" s="86"/>
      <c r="FBZ7" s="86"/>
      <c r="FCA7" s="86"/>
      <c r="FCB7" s="86"/>
      <c r="FCC7" s="86"/>
      <c r="FCD7" s="86"/>
      <c r="FCE7" s="86"/>
      <c r="FCF7" s="86"/>
      <c r="FCG7" s="86"/>
      <c r="FCH7" s="86"/>
      <c r="FCI7" s="86"/>
      <c r="FCJ7" s="86"/>
      <c r="FCK7" s="86"/>
      <c r="FCL7" s="86"/>
      <c r="FCM7" s="86"/>
      <c r="FCN7" s="86"/>
      <c r="FCO7" s="86"/>
      <c r="FCP7" s="86"/>
      <c r="FCQ7" s="86"/>
      <c r="FCR7" s="86"/>
      <c r="FCS7" s="86"/>
      <c r="FCT7" s="86"/>
      <c r="FCU7" s="86"/>
      <c r="FCV7" s="86"/>
      <c r="FCW7" s="86"/>
      <c r="FCX7" s="86"/>
      <c r="FCY7" s="86"/>
      <c r="FCZ7" s="86"/>
      <c r="FDA7" s="86"/>
      <c r="FDB7" s="86"/>
      <c r="FDC7" s="86"/>
      <c r="FDD7" s="86"/>
      <c r="FDE7" s="86"/>
      <c r="FDF7" s="86"/>
      <c r="FDG7" s="86"/>
      <c r="FDH7" s="86"/>
      <c r="FDI7" s="86"/>
      <c r="FDJ7" s="86"/>
      <c r="FDK7" s="86"/>
      <c r="FDL7" s="86"/>
      <c r="FDM7" s="86"/>
      <c r="FDN7" s="86"/>
      <c r="FDO7" s="86"/>
      <c r="FDP7" s="86"/>
      <c r="FDQ7" s="86"/>
      <c r="FDR7" s="86"/>
      <c r="FDS7" s="86"/>
      <c r="FDT7" s="86"/>
      <c r="FDU7" s="86"/>
      <c r="FDV7" s="86"/>
      <c r="FDW7" s="86"/>
      <c r="FDX7" s="86"/>
      <c r="FDY7" s="86"/>
      <c r="FDZ7" s="86"/>
      <c r="FEA7" s="86"/>
      <c r="FEB7" s="86"/>
      <c r="FEC7" s="86"/>
      <c r="FED7" s="86"/>
      <c r="FEE7" s="86"/>
      <c r="FEF7" s="86"/>
      <c r="FEG7" s="86"/>
      <c r="FEH7" s="86"/>
      <c r="FEI7" s="86"/>
      <c r="FEJ7" s="86"/>
      <c r="FEK7" s="86"/>
      <c r="FEL7" s="86"/>
      <c r="FEM7" s="86"/>
      <c r="FEN7" s="86"/>
      <c r="FEO7" s="86"/>
      <c r="FEP7" s="86"/>
      <c r="FEQ7" s="86"/>
      <c r="FER7" s="86"/>
      <c r="FES7" s="86"/>
      <c r="FET7" s="86"/>
      <c r="FEU7" s="86"/>
      <c r="FEV7" s="86"/>
      <c r="FEW7" s="86"/>
      <c r="FEX7" s="86"/>
      <c r="FEY7" s="86"/>
      <c r="FEZ7" s="86"/>
      <c r="FFA7" s="86"/>
      <c r="FFB7" s="86"/>
      <c r="FFC7" s="86"/>
      <c r="FFD7" s="86"/>
      <c r="FFE7" s="86"/>
      <c r="FFF7" s="86"/>
      <c r="FFG7" s="86"/>
      <c r="FFH7" s="86"/>
      <c r="FFI7" s="86"/>
      <c r="FFJ7" s="86"/>
      <c r="FFK7" s="86"/>
      <c r="FFL7" s="86"/>
      <c r="FFM7" s="86"/>
      <c r="FFN7" s="86"/>
      <c r="FFO7" s="86"/>
      <c r="FFP7" s="86"/>
      <c r="FFQ7" s="86"/>
      <c r="FFR7" s="86"/>
      <c r="FFS7" s="86"/>
      <c r="FFT7" s="86"/>
      <c r="FFU7" s="86"/>
      <c r="FFV7" s="86"/>
      <c r="FFW7" s="86"/>
      <c r="FFX7" s="86"/>
      <c r="FFY7" s="86"/>
      <c r="FFZ7" s="86"/>
      <c r="FGA7" s="86"/>
      <c r="FGB7" s="86"/>
      <c r="FGC7" s="86"/>
      <c r="FGD7" s="86"/>
      <c r="FGE7" s="86"/>
      <c r="FGF7" s="86"/>
      <c r="FGG7" s="86"/>
      <c r="FGH7" s="86"/>
      <c r="FGI7" s="86"/>
      <c r="FGJ7" s="86"/>
      <c r="FGK7" s="86"/>
      <c r="FGL7" s="86"/>
      <c r="FGM7" s="86"/>
      <c r="FGN7" s="86"/>
      <c r="FGO7" s="86"/>
      <c r="FGP7" s="86"/>
      <c r="FGQ7" s="86"/>
      <c r="FGR7" s="86"/>
      <c r="FGS7" s="86"/>
      <c r="FGT7" s="86"/>
      <c r="FGU7" s="86"/>
      <c r="FGV7" s="86"/>
      <c r="FGW7" s="86"/>
      <c r="FGX7" s="86"/>
      <c r="FGY7" s="86"/>
      <c r="FGZ7" s="86"/>
      <c r="FHA7" s="86"/>
      <c r="FHB7" s="86"/>
      <c r="FHC7" s="86"/>
      <c r="FHD7" s="86"/>
      <c r="FHE7" s="86"/>
      <c r="FHF7" s="86"/>
      <c r="FHG7" s="86"/>
      <c r="FHH7" s="86"/>
      <c r="FHI7" s="86"/>
      <c r="FHJ7" s="86"/>
      <c r="FHK7" s="86"/>
      <c r="FHL7" s="86"/>
      <c r="FHM7" s="86"/>
      <c r="FHN7" s="86"/>
      <c r="FHO7" s="86"/>
      <c r="FHP7" s="86"/>
      <c r="FHQ7" s="86"/>
      <c r="FHR7" s="86"/>
      <c r="FHS7" s="86"/>
      <c r="FHT7" s="86"/>
      <c r="FHU7" s="86"/>
      <c r="FHV7" s="86"/>
      <c r="FHW7" s="86"/>
      <c r="FHX7" s="86"/>
      <c r="FHY7" s="86"/>
      <c r="FHZ7" s="86"/>
      <c r="FIA7" s="86"/>
      <c r="FIB7" s="86"/>
      <c r="FIC7" s="86"/>
      <c r="FID7" s="86"/>
      <c r="FIE7" s="86"/>
      <c r="FIF7" s="86"/>
      <c r="FIG7" s="86"/>
      <c r="FIH7" s="86"/>
      <c r="FII7" s="86"/>
      <c r="FIJ7" s="86"/>
      <c r="FIK7" s="86"/>
      <c r="FIL7" s="86"/>
      <c r="FIM7" s="86"/>
      <c r="FIN7" s="86"/>
      <c r="FIO7" s="86"/>
      <c r="FIP7" s="86"/>
      <c r="FIQ7" s="86"/>
      <c r="FIR7" s="86"/>
      <c r="FIS7" s="86"/>
      <c r="FIT7" s="86"/>
      <c r="FIU7" s="86"/>
      <c r="FIV7" s="86"/>
      <c r="FIW7" s="86"/>
      <c r="FIX7" s="86"/>
      <c r="FIY7" s="86"/>
      <c r="FIZ7" s="86"/>
      <c r="FJA7" s="86"/>
      <c r="FJB7" s="86"/>
      <c r="FJC7" s="86"/>
      <c r="FJD7" s="86"/>
      <c r="FJE7" s="86"/>
      <c r="FJF7" s="86"/>
      <c r="FJG7" s="86"/>
      <c r="FJH7" s="86"/>
      <c r="FJI7" s="86"/>
      <c r="FJJ7" s="86"/>
      <c r="FJK7" s="86"/>
      <c r="FJL7" s="86"/>
      <c r="FJM7" s="86"/>
      <c r="FJN7" s="86"/>
      <c r="FJO7" s="86"/>
      <c r="FJP7" s="86"/>
      <c r="FJQ7" s="86"/>
      <c r="FJR7" s="86"/>
      <c r="FJS7" s="86"/>
      <c r="FJT7" s="86"/>
      <c r="FJU7" s="86"/>
      <c r="FJV7" s="86"/>
      <c r="FJW7" s="86"/>
      <c r="FJX7" s="86"/>
      <c r="FJY7" s="86"/>
      <c r="FJZ7" s="86"/>
      <c r="FKA7" s="86"/>
      <c r="FKB7" s="86"/>
      <c r="FKC7" s="86"/>
      <c r="FKD7" s="86"/>
      <c r="FKE7" s="86"/>
      <c r="FKF7" s="86"/>
      <c r="FKG7" s="86"/>
      <c r="FKH7" s="86"/>
      <c r="FKI7" s="86"/>
      <c r="FKJ7" s="86"/>
      <c r="FKK7" s="86"/>
      <c r="FKL7" s="86"/>
      <c r="FKM7" s="86"/>
      <c r="FKN7" s="86"/>
      <c r="FKO7" s="86"/>
      <c r="FKP7" s="86"/>
      <c r="FKQ7" s="86"/>
      <c r="FKR7" s="86"/>
      <c r="FKS7" s="86"/>
      <c r="FKT7" s="86"/>
      <c r="FKU7" s="86"/>
      <c r="FKV7" s="86"/>
      <c r="FKW7" s="86"/>
      <c r="FKX7" s="86"/>
      <c r="FKY7" s="86"/>
      <c r="FKZ7" s="86"/>
      <c r="FLA7" s="86"/>
      <c r="FLB7" s="86"/>
      <c r="FLC7" s="86"/>
      <c r="FLD7" s="86"/>
      <c r="FLE7" s="86"/>
      <c r="FLF7" s="86"/>
      <c r="FLG7" s="86"/>
      <c r="FLH7" s="86"/>
      <c r="FLI7" s="86"/>
      <c r="FLJ7" s="86"/>
      <c r="FLK7" s="86"/>
      <c r="FLL7" s="86"/>
      <c r="FLM7" s="86"/>
      <c r="FLN7" s="86"/>
      <c r="FLO7" s="86"/>
      <c r="FLP7" s="86"/>
      <c r="FLQ7" s="86"/>
      <c r="FLR7" s="86"/>
      <c r="FLS7" s="86"/>
      <c r="FLT7" s="86"/>
      <c r="FLU7" s="86"/>
      <c r="FLV7" s="86"/>
      <c r="FLW7" s="86"/>
      <c r="FLX7" s="86"/>
      <c r="FLY7" s="86"/>
      <c r="FLZ7" s="86"/>
      <c r="FMA7" s="86"/>
      <c r="FMB7" s="86"/>
      <c r="FMC7" s="86"/>
      <c r="FMD7" s="86"/>
      <c r="FME7" s="86"/>
      <c r="FMF7" s="86"/>
      <c r="FMG7" s="86"/>
      <c r="FMH7" s="86"/>
      <c r="FMI7" s="86"/>
      <c r="FMJ7" s="86"/>
      <c r="FMK7" s="86"/>
      <c r="FML7" s="86"/>
      <c r="FMM7" s="86"/>
      <c r="FMN7" s="86"/>
      <c r="FMO7" s="86"/>
      <c r="FMP7" s="86"/>
      <c r="FMQ7" s="86"/>
      <c r="FMR7" s="86"/>
      <c r="FMS7" s="86"/>
      <c r="FMT7" s="86"/>
      <c r="FMU7" s="86"/>
      <c r="FMV7" s="86"/>
      <c r="FMW7" s="86"/>
      <c r="FMX7" s="86"/>
      <c r="FMY7" s="86"/>
      <c r="FMZ7" s="86"/>
      <c r="FNA7" s="86"/>
      <c r="FNB7" s="86"/>
      <c r="FNC7" s="86"/>
      <c r="FND7" s="86"/>
      <c r="FNE7" s="86"/>
      <c r="FNF7" s="86"/>
      <c r="FNG7" s="86"/>
      <c r="FNH7" s="86"/>
      <c r="FNI7" s="86"/>
      <c r="FNJ7" s="86"/>
      <c r="FNK7" s="86"/>
      <c r="FNL7" s="86"/>
      <c r="FNM7" s="86"/>
      <c r="FNN7" s="86"/>
      <c r="FNO7" s="86"/>
      <c r="FNP7" s="86"/>
      <c r="FNQ7" s="86"/>
      <c r="FNR7" s="86"/>
      <c r="FNS7" s="86"/>
      <c r="FNT7" s="86"/>
      <c r="FNU7" s="86"/>
      <c r="FNV7" s="86"/>
      <c r="FNW7" s="86"/>
      <c r="FNX7" s="86"/>
      <c r="FNY7" s="86"/>
      <c r="FNZ7" s="86"/>
      <c r="FOA7" s="86"/>
      <c r="FOB7" s="86"/>
      <c r="FOC7" s="86"/>
      <c r="FOD7" s="86"/>
      <c r="FOE7" s="86"/>
      <c r="FOF7" s="86"/>
      <c r="FOG7" s="86"/>
      <c r="FOH7" s="86"/>
      <c r="FOI7" s="86"/>
      <c r="FOJ7" s="86"/>
      <c r="FOK7" s="86"/>
      <c r="FOL7" s="86"/>
      <c r="FOM7" s="86"/>
      <c r="FON7" s="86"/>
      <c r="FOO7" s="86"/>
      <c r="FOP7" s="86"/>
      <c r="FOQ7" s="86"/>
      <c r="FOR7" s="86"/>
      <c r="FOS7" s="86"/>
      <c r="FOT7" s="86"/>
      <c r="FOU7" s="86"/>
      <c r="FOV7" s="86"/>
      <c r="FOW7" s="86"/>
      <c r="FOX7" s="86"/>
      <c r="FOY7" s="86"/>
      <c r="FOZ7" s="86"/>
      <c r="FPA7" s="86"/>
      <c r="FPB7" s="86"/>
      <c r="FPC7" s="86"/>
      <c r="FPD7" s="86"/>
      <c r="FPE7" s="86"/>
      <c r="FPF7" s="86"/>
      <c r="FPG7" s="86"/>
      <c r="FPH7" s="86"/>
      <c r="FPI7" s="86"/>
      <c r="FPJ7" s="86"/>
      <c r="FPK7" s="86"/>
      <c r="FPL7" s="86"/>
      <c r="FPM7" s="86"/>
      <c r="FPN7" s="86"/>
      <c r="FPO7" s="86"/>
      <c r="FPP7" s="86"/>
      <c r="FPQ7" s="86"/>
      <c r="FPR7" s="86"/>
      <c r="FPS7" s="86"/>
      <c r="FPT7" s="86"/>
      <c r="FPU7" s="86"/>
      <c r="FPV7" s="86"/>
      <c r="FPW7" s="86"/>
      <c r="FPX7" s="86"/>
      <c r="FPY7" s="86"/>
      <c r="FPZ7" s="86"/>
      <c r="FQA7" s="86"/>
      <c r="FQB7" s="86"/>
      <c r="FQC7" s="86"/>
      <c r="FQD7" s="86"/>
      <c r="FQE7" s="86"/>
      <c r="FQF7" s="86"/>
      <c r="FQG7" s="86"/>
      <c r="FQH7" s="86"/>
      <c r="FQI7" s="86"/>
      <c r="FQJ7" s="86"/>
      <c r="FQK7" s="86"/>
      <c r="FQL7" s="86"/>
      <c r="FQM7" s="86"/>
      <c r="FQN7" s="86"/>
      <c r="FQO7" s="86"/>
      <c r="FQP7" s="86"/>
      <c r="FQQ7" s="86"/>
      <c r="FQR7" s="86"/>
      <c r="FQS7" s="86"/>
      <c r="FQT7" s="86"/>
      <c r="FQU7" s="86"/>
      <c r="FQV7" s="86"/>
      <c r="FQW7" s="86"/>
      <c r="FQX7" s="86"/>
      <c r="FQY7" s="86"/>
      <c r="FQZ7" s="86"/>
      <c r="FRA7" s="86"/>
      <c r="FRB7" s="86"/>
      <c r="FRC7" s="86"/>
      <c r="FRD7" s="86"/>
      <c r="FRE7" s="86"/>
      <c r="FRF7" s="86"/>
      <c r="FRG7" s="86"/>
      <c r="FRH7" s="86"/>
      <c r="FRI7" s="86"/>
      <c r="FRJ7" s="86"/>
      <c r="FRK7" s="86"/>
      <c r="FRL7" s="86"/>
      <c r="FRM7" s="86"/>
      <c r="FRN7" s="86"/>
      <c r="FRO7" s="86"/>
      <c r="FRP7" s="86"/>
      <c r="FRQ7" s="86"/>
      <c r="FRR7" s="86"/>
      <c r="FRS7" s="86"/>
      <c r="FRT7" s="86"/>
      <c r="FRU7" s="86"/>
      <c r="FRV7" s="86"/>
      <c r="FRW7" s="86"/>
      <c r="FRX7" s="86"/>
      <c r="FRY7" s="86"/>
      <c r="FRZ7" s="86"/>
      <c r="FSA7" s="86"/>
      <c r="FSB7" s="86"/>
      <c r="FSC7" s="86"/>
      <c r="FSD7" s="86"/>
      <c r="FSE7" s="86"/>
      <c r="FSF7" s="86"/>
      <c r="FSG7" s="86"/>
      <c r="FSH7" s="86"/>
      <c r="FSI7" s="86"/>
      <c r="FSJ7" s="86"/>
      <c r="FSK7" s="86"/>
      <c r="FSL7" s="86"/>
      <c r="FSM7" s="86"/>
      <c r="FSN7" s="86"/>
      <c r="FSO7" s="86"/>
      <c r="FSP7" s="86"/>
      <c r="FSQ7" s="86"/>
      <c r="FSR7" s="86"/>
      <c r="FSS7" s="86"/>
      <c r="FST7" s="86"/>
      <c r="FSU7" s="86"/>
      <c r="FSV7" s="86"/>
      <c r="FSW7" s="86"/>
      <c r="FSX7" s="86"/>
      <c r="FSY7" s="86"/>
      <c r="FSZ7" s="86"/>
      <c r="FTA7" s="86"/>
      <c r="FTB7" s="86"/>
      <c r="FTC7" s="86"/>
      <c r="FTD7" s="86"/>
      <c r="FTE7" s="86"/>
      <c r="FTF7" s="86"/>
      <c r="FTG7" s="86"/>
      <c r="FTH7" s="86"/>
      <c r="FTI7" s="86"/>
      <c r="FTJ7" s="86"/>
      <c r="FTK7" s="86"/>
      <c r="FTL7" s="86"/>
      <c r="FTM7" s="86"/>
      <c r="FTN7" s="86"/>
      <c r="FTO7" s="86"/>
      <c r="FTP7" s="86"/>
      <c r="FTQ7" s="86"/>
      <c r="FTR7" s="86"/>
      <c r="FTS7" s="86"/>
      <c r="FTT7" s="86"/>
      <c r="FTU7" s="86"/>
      <c r="FTV7" s="86"/>
      <c r="FTW7" s="86"/>
      <c r="FTX7" s="86"/>
      <c r="FTY7" s="86"/>
      <c r="FTZ7" s="86"/>
      <c r="FUA7" s="86"/>
      <c r="FUB7" s="86"/>
      <c r="FUC7" s="86"/>
      <c r="FUD7" s="86"/>
      <c r="FUE7" s="86"/>
      <c r="FUF7" s="86"/>
      <c r="FUG7" s="86"/>
      <c r="FUH7" s="86"/>
      <c r="FUI7" s="86"/>
      <c r="FUJ7" s="86"/>
      <c r="FUK7" s="86"/>
      <c r="FUL7" s="86"/>
      <c r="FUM7" s="86"/>
      <c r="FUN7" s="86"/>
      <c r="FUO7" s="86"/>
      <c r="FUP7" s="86"/>
      <c r="FUQ7" s="86"/>
      <c r="FUR7" s="86"/>
      <c r="FUS7" s="86"/>
      <c r="FUT7" s="86"/>
      <c r="FUU7" s="86"/>
      <c r="FUV7" s="86"/>
      <c r="FUW7" s="86"/>
      <c r="FUX7" s="86"/>
      <c r="FUY7" s="86"/>
      <c r="FUZ7" s="86"/>
      <c r="FVA7" s="86"/>
      <c r="FVB7" s="86"/>
      <c r="FVC7" s="86"/>
      <c r="FVD7" s="86"/>
      <c r="FVE7" s="86"/>
      <c r="FVF7" s="86"/>
      <c r="FVG7" s="86"/>
      <c r="FVH7" s="86"/>
      <c r="FVI7" s="86"/>
      <c r="FVJ7" s="86"/>
      <c r="FVK7" s="86"/>
      <c r="FVL7" s="86"/>
      <c r="FVM7" s="86"/>
      <c r="FVN7" s="86"/>
      <c r="FVO7" s="86"/>
      <c r="FVP7" s="86"/>
      <c r="FVQ7" s="86"/>
      <c r="FVR7" s="86"/>
      <c r="FVS7" s="86"/>
      <c r="FVT7" s="86"/>
      <c r="FVU7" s="86"/>
      <c r="FVV7" s="86"/>
      <c r="FVW7" s="86"/>
      <c r="FVX7" s="86"/>
      <c r="FVY7" s="86"/>
      <c r="FVZ7" s="86"/>
      <c r="FWA7" s="86"/>
      <c r="FWB7" s="86"/>
      <c r="FWC7" s="86"/>
      <c r="FWD7" s="86"/>
      <c r="FWE7" s="86"/>
      <c r="FWF7" s="86"/>
      <c r="FWG7" s="86"/>
      <c r="FWH7" s="86"/>
      <c r="FWI7" s="86"/>
      <c r="FWJ7" s="86"/>
      <c r="FWK7" s="86"/>
      <c r="FWL7" s="86"/>
      <c r="FWM7" s="86"/>
      <c r="FWN7" s="86"/>
      <c r="FWO7" s="86"/>
      <c r="FWP7" s="86"/>
      <c r="FWQ7" s="86"/>
      <c r="FWR7" s="86"/>
      <c r="FWS7" s="86"/>
      <c r="FWT7" s="86"/>
      <c r="FWU7" s="86"/>
      <c r="FWV7" s="86"/>
      <c r="FWW7" s="86"/>
      <c r="FWX7" s="86"/>
      <c r="FWY7" s="86"/>
      <c r="FWZ7" s="86"/>
      <c r="FXA7" s="86"/>
      <c r="FXB7" s="86"/>
      <c r="FXC7" s="86"/>
      <c r="FXD7" s="86"/>
      <c r="FXE7" s="86"/>
      <c r="FXF7" s="86"/>
      <c r="FXG7" s="86"/>
      <c r="FXH7" s="86"/>
      <c r="FXI7" s="86"/>
      <c r="FXJ7" s="86"/>
      <c r="FXK7" s="86"/>
      <c r="FXL7" s="86"/>
      <c r="FXM7" s="86"/>
      <c r="FXN7" s="86"/>
      <c r="FXO7" s="86"/>
      <c r="FXP7" s="86"/>
      <c r="FXQ7" s="86"/>
      <c r="FXR7" s="86"/>
      <c r="FXS7" s="86"/>
      <c r="FXT7" s="86"/>
      <c r="FXU7" s="86"/>
      <c r="FXV7" s="86"/>
      <c r="FXW7" s="86"/>
      <c r="FXX7" s="86"/>
      <c r="FXY7" s="86"/>
      <c r="FXZ7" s="86"/>
      <c r="FYA7" s="86"/>
      <c r="FYB7" s="86"/>
      <c r="FYC7" s="86"/>
      <c r="FYD7" s="86"/>
      <c r="FYE7" s="86"/>
      <c r="FYF7" s="86"/>
      <c r="FYG7" s="86"/>
      <c r="FYH7" s="86"/>
      <c r="FYI7" s="86"/>
      <c r="FYJ7" s="86"/>
      <c r="FYK7" s="86"/>
      <c r="FYL7" s="86"/>
      <c r="FYM7" s="86"/>
      <c r="FYN7" s="86"/>
      <c r="FYO7" s="86"/>
      <c r="FYP7" s="86"/>
      <c r="FYQ7" s="86"/>
      <c r="FYR7" s="86"/>
      <c r="FYS7" s="86"/>
      <c r="FYT7" s="86"/>
      <c r="FYU7" s="86"/>
      <c r="FYV7" s="86"/>
      <c r="FYW7" s="86"/>
      <c r="FYX7" s="86"/>
      <c r="FYY7" s="86"/>
      <c r="FYZ7" s="86"/>
      <c r="FZA7" s="86"/>
      <c r="FZB7" s="86"/>
      <c r="FZC7" s="86"/>
      <c r="FZD7" s="86"/>
      <c r="FZE7" s="86"/>
      <c r="FZF7" s="86"/>
      <c r="FZG7" s="86"/>
      <c r="FZH7" s="86"/>
      <c r="FZI7" s="86"/>
      <c r="FZJ7" s="86"/>
      <c r="FZK7" s="86"/>
      <c r="FZL7" s="86"/>
      <c r="FZM7" s="86"/>
      <c r="FZN7" s="86"/>
      <c r="FZO7" s="86"/>
      <c r="FZP7" s="86"/>
      <c r="FZQ7" s="86"/>
      <c r="FZR7" s="86"/>
      <c r="FZS7" s="86"/>
      <c r="FZT7" s="86"/>
      <c r="FZU7" s="86"/>
      <c r="FZV7" s="86"/>
      <c r="FZW7" s="86"/>
      <c r="FZX7" s="86"/>
      <c r="FZY7" s="86"/>
      <c r="FZZ7" s="86"/>
      <c r="GAA7" s="86"/>
      <c r="GAB7" s="86"/>
      <c r="GAC7" s="86"/>
      <c r="GAD7" s="86"/>
      <c r="GAE7" s="86"/>
      <c r="GAF7" s="86"/>
      <c r="GAG7" s="86"/>
      <c r="GAH7" s="86"/>
      <c r="GAI7" s="86"/>
      <c r="GAJ7" s="86"/>
      <c r="GAK7" s="86"/>
      <c r="GAL7" s="86"/>
      <c r="GAM7" s="86"/>
      <c r="GAN7" s="86"/>
      <c r="GAO7" s="86"/>
      <c r="GAP7" s="86"/>
      <c r="GAQ7" s="86"/>
      <c r="GAR7" s="86"/>
      <c r="GAS7" s="86"/>
      <c r="GAT7" s="86"/>
      <c r="GAU7" s="86"/>
      <c r="GAV7" s="86"/>
      <c r="GAW7" s="86"/>
      <c r="GAX7" s="86"/>
      <c r="GAY7" s="86"/>
      <c r="GAZ7" s="86"/>
      <c r="GBA7" s="86"/>
      <c r="GBB7" s="86"/>
      <c r="GBC7" s="86"/>
      <c r="GBD7" s="86"/>
      <c r="GBE7" s="86"/>
      <c r="GBF7" s="86"/>
      <c r="GBG7" s="86"/>
      <c r="GBH7" s="86"/>
      <c r="GBI7" s="86"/>
      <c r="GBJ7" s="86"/>
      <c r="GBK7" s="86"/>
      <c r="GBL7" s="86"/>
      <c r="GBM7" s="86"/>
      <c r="GBN7" s="86"/>
      <c r="GBO7" s="86"/>
      <c r="GBP7" s="86"/>
      <c r="GBQ7" s="86"/>
      <c r="GBR7" s="86"/>
      <c r="GBS7" s="86"/>
      <c r="GBT7" s="86"/>
      <c r="GBU7" s="86"/>
      <c r="GBV7" s="86"/>
      <c r="GBW7" s="86"/>
      <c r="GBX7" s="86"/>
      <c r="GBY7" s="86"/>
      <c r="GBZ7" s="86"/>
      <c r="GCA7" s="86"/>
      <c r="GCB7" s="86"/>
      <c r="GCC7" s="86"/>
      <c r="GCD7" s="86"/>
      <c r="GCE7" s="86"/>
      <c r="GCF7" s="86"/>
      <c r="GCG7" s="86"/>
      <c r="GCH7" s="86"/>
      <c r="GCI7" s="86"/>
      <c r="GCJ7" s="86"/>
      <c r="GCK7" s="86"/>
      <c r="GCL7" s="86"/>
      <c r="GCM7" s="86"/>
      <c r="GCN7" s="86"/>
      <c r="GCO7" s="86"/>
      <c r="GCP7" s="86"/>
      <c r="GCQ7" s="86"/>
      <c r="GCR7" s="86"/>
      <c r="GCS7" s="86"/>
      <c r="GCT7" s="86"/>
      <c r="GCU7" s="86"/>
      <c r="GCV7" s="86"/>
      <c r="GCW7" s="86"/>
      <c r="GCX7" s="86"/>
      <c r="GCY7" s="86"/>
      <c r="GCZ7" s="86"/>
      <c r="GDA7" s="86"/>
      <c r="GDB7" s="86"/>
      <c r="GDC7" s="86"/>
      <c r="GDD7" s="86"/>
      <c r="GDE7" s="86"/>
      <c r="GDF7" s="86"/>
      <c r="GDG7" s="86"/>
      <c r="GDH7" s="86"/>
      <c r="GDI7" s="86"/>
      <c r="GDJ7" s="86"/>
      <c r="GDK7" s="86"/>
      <c r="GDL7" s="86"/>
      <c r="GDM7" s="86"/>
      <c r="GDN7" s="86"/>
      <c r="GDO7" s="86"/>
      <c r="GDP7" s="86"/>
      <c r="GDQ7" s="86"/>
      <c r="GDR7" s="86"/>
      <c r="GDS7" s="86"/>
      <c r="GDT7" s="86"/>
      <c r="GDU7" s="86"/>
      <c r="GDV7" s="86"/>
      <c r="GDW7" s="86"/>
      <c r="GDX7" s="86"/>
      <c r="GDY7" s="86"/>
      <c r="GDZ7" s="86"/>
      <c r="GEA7" s="86"/>
      <c r="GEB7" s="86"/>
      <c r="GEC7" s="86"/>
      <c r="GED7" s="86"/>
      <c r="GEE7" s="86"/>
      <c r="GEF7" s="86"/>
      <c r="GEG7" s="86"/>
      <c r="GEH7" s="86"/>
      <c r="GEI7" s="86"/>
      <c r="GEJ7" s="86"/>
      <c r="GEK7" s="86"/>
      <c r="GEL7" s="86"/>
      <c r="GEM7" s="86"/>
      <c r="GEN7" s="86"/>
      <c r="GEO7" s="86"/>
      <c r="GEP7" s="86"/>
      <c r="GEQ7" s="86"/>
      <c r="GER7" s="86"/>
      <c r="GES7" s="86"/>
      <c r="GET7" s="86"/>
      <c r="GEU7" s="86"/>
      <c r="GEV7" s="86"/>
      <c r="GEW7" s="86"/>
      <c r="GEX7" s="86"/>
      <c r="GEY7" s="86"/>
      <c r="GEZ7" s="86"/>
      <c r="GFA7" s="86"/>
      <c r="GFB7" s="86"/>
      <c r="GFC7" s="86"/>
      <c r="GFD7" s="86"/>
      <c r="GFE7" s="86"/>
      <c r="GFF7" s="86"/>
      <c r="GFG7" s="86"/>
      <c r="GFH7" s="86"/>
      <c r="GFI7" s="86"/>
      <c r="GFJ7" s="86"/>
      <c r="GFK7" s="86"/>
      <c r="GFL7" s="86"/>
      <c r="GFM7" s="86"/>
      <c r="GFN7" s="86"/>
      <c r="GFO7" s="86"/>
      <c r="GFP7" s="86"/>
      <c r="GFQ7" s="86"/>
      <c r="GFR7" s="86"/>
      <c r="GFS7" s="86"/>
      <c r="GFT7" s="86"/>
      <c r="GFU7" s="86"/>
      <c r="GFV7" s="86"/>
      <c r="GFW7" s="86"/>
      <c r="GFX7" s="86"/>
      <c r="GFY7" s="86"/>
      <c r="GFZ7" s="86"/>
      <c r="GGA7" s="86"/>
      <c r="GGB7" s="86"/>
      <c r="GGC7" s="86"/>
      <c r="GGD7" s="86"/>
      <c r="GGE7" s="86"/>
      <c r="GGF7" s="86"/>
      <c r="GGG7" s="86"/>
      <c r="GGH7" s="86"/>
      <c r="GGI7" s="86"/>
      <c r="GGJ7" s="86"/>
      <c r="GGK7" s="86"/>
      <c r="GGL7" s="86"/>
      <c r="GGM7" s="86"/>
      <c r="GGN7" s="86"/>
      <c r="GGO7" s="86"/>
      <c r="GGP7" s="86"/>
      <c r="GGQ7" s="86"/>
      <c r="GGR7" s="86"/>
      <c r="GGS7" s="86"/>
      <c r="GGT7" s="86"/>
      <c r="GGU7" s="86"/>
      <c r="GGV7" s="86"/>
      <c r="GGW7" s="86"/>
      <c r="GGX7" s="86"/>
      <c r="GGY7" s="86"/>
      <c r="GGZ7" s="86"/>
      <c r="GHA7" s="86"/>
      <c r="GHB7" s="86"/>
      <c r="GHC7" s="86"/>
      <c r="GHD7" s="86"/>
      <c r="GHE7" s="86"/>
      <c r="GHF7" s="86"/>
      <c r="GHG7" s="86"/>
      <c r="GHH7" s="86"/>
      <c r="GHI7" s="86"/>
      <c r="GHJ7" s="86"/>
      <c r="GHK7" s="86"/>
      <c r="GHL7" s="86"/>
      <c r="GHM7" s="86"/>
      <c r="GHN7" s="86"/>
      <c r="GHO7" s="86"/>
      <c r="GHP7" s="86"/>
      <c r="GHQ7" s="86"/>
      <c r="GHR7" s="86"/>
      <c r="GHS7" s="86"/>
      <c r="GHT7" s="86"/>
      <c r="GHU7" s="86"/>
      <c r="GHV7" s="86"/>
      <c r="GHW7" s="86"/>
      <c r="GHX7" s="86"/>
      <c r="GHY7" s="86"/>
      <c r="GHZ7" s="86"/>
      <c r="GIA7" s="86"/>
      <c r="GIB7" s="86"/>
      <c r="GIC7" s="86"/>
      <c r="GID7" s="86"/>
      <c r="GIE7" s="86"/>
      <c r="GIF7" s="86"/>
      <c r="GIG7" s="86"/>
      <c r="GIH7" s="86"/>
      <c r="GII7" s="86"/>
      <c r="GIJ7" s="86"/>
      <c r="GIK7" s="86"/>
      <c r="GIL7" s="86"/>
      <c r="GIM7" s="86"/>
      <c r="GIN7" s="86"/>
      <c r="GIO7" s="86"/>
      <c r="GIP7" s="86"/>
      <c r="GIQ7" s="86"/>
      <c r="GIR7" s="86"/>
      <c r="GIS7" s="86"/>
      <c r="GIT7" s="86"/>
      <c r="GIU7" s="86"/>
      <c r="GIV7" s="86"/>
      <c r="GIW7" s="86"/>
      <c r="GIX7" s="86"/>
      <c r="GIY7" s="86"/>
      <c r="GIZ7" s="86"/>
      <c r="GJA7" s="86"/>
      <c r="GJB7" s="86"/>
      <c r="GJC7" s="86"/>
      <c r="GJD7" s="86"/>
      <c r="GJE7" s="86"/>
      <c r="GJF7" s="86"/>
      <c r="GJG7" s="86"/>
      <c r="GJH7" s="86"/>
      <c r="GJI7" s="86"/>
      <c r="GJJ7" s="86"/>
      <c r="GJK7" s="86"/>
      <c r="GJL7" s="86"/>
      <c r="GJM7" s="86"/>
      <c r="GJN7" s="86"/>
      <c r="GJO7" s="86"/>
      <c r="GJP7" s="86"/>
      <c r="GJQ7" s="86"/>
      <c r="GJR7" s="86"/>
      <c r="GJS7" s="86"/>
      <c r="GJT7" s="86"/>
      <c r="GJU7" s="86"/>
      <c r="GJV7" s="86"/>
      <c r="GJW7" s="86"/>
      <c r="GJX7" s="86"/>
      <c r="GJY7" s="86"/>
      <c r="GJZ7" s="86"/>
      <c r="GKA7" s="86"/>
      <c r="GKB7" s="86"/>
      <c r="GKC7" s="86"/>
      <c r="GKD7" s="86"/>
      <c r="GKE7" s="86"/>
      <c r="GKF7" s="86"/>
      <c r="GKG7" s="86"/>
      <c r="GKH7" s="86"/>
      <c r="GKI7" s="86"/>
      <c r="GKJ7" s="86"/>
      <c r="GKK7" s="86"/>
      <c r="GKL7" s="86"/>
      <c r="GKM7" s="86"/>
      <c r="GKN7" s="86"/>
      <c r="GKO7" s="86"/>
      <c r="GKP7" s="86"/>
      <c r="GKQ7" s="86"/>
      <c r="GKR7" s="86"/>
      <c r="GKS7" s="86"/>
      <c r="GKT7" s="86"/>
      <c r="GKU7" s="86"/>
      <c r="GKV7" s="86"/>
      <c r="GKW7" s="86"/>
      <c r="GKX7" s="86"/>
      <c r="GKY7" s="86"/>
      <c r="GKZ7" s="86"/>
      <c r="GLA7" s="86"/>
      <c r="GLB7" s="86"/>
      <c r="GLC7" s="86"/>
      <c r="GLD7" s="86"/>
      <c r="GLE7" s="86"/>
      <c r="GLF7" s="86"/>
      <c r="GLG7" s="86"/>
      <c r="GLH7" s="86"/>
      <c r="GLI7" s="86"/>
      <c r="GLJ7" s="86"/>
      <c r="GLK7" s="86"/>
      <c r="GLL7" s="86"/>
      <c r="GLM7" s="86"/>
      <c r="GLN7" s="86"/>
      <c r="GLO7" s="86"/>
      <c r="GLP7" s="86"/>
      <c r="GLQ7" s="86"/>
      <c r="GLR7" s="86"/>
      <c r="GLS7" s="86"/>
      <c r="GLT7" s="86"/>
      <c r="GLU7" s="86"/>
      <c r="GLV7" s="86"/>
      <c r="GLW7" s="86"/>
      <c r="GLX7" s="86"/>
      <c r="GLY7" s="86"/>
      <c r="GLZ7" s="86"/>
      <c r="GMA7" s="86"/>
      <c r="GMB7" s="86"/>
      <c r="GMC7" s="86"/>
      <c r="GMD7" s="86"/>
      <c r="GME7" s="86"/>
      <c r="GMF7" s="86"/>
      <c r="GMG7" s="86"/>
      <c r="GMH7" s="86"/>
      <c r="GMI7" s="86"/>
      <c r="GMJ7" s="86"/>
      <c r="GMK7" s="86"/>
      <c r="GML7" s="86"/>
      <c r="GMM7" s="86"/>
      <c r="GMN7" s="86"/>
      <c r="GMO7" s="86"/>
      <c r="GMP7" s="86"/>
      <c r="GMQ7" s="86"/>
      <c r="GMR7" s="86"/>
      <c r="GMS7" s="86"/>
      <c r="GMT7" s="86"/>
      <c r="GMU7" s="86"/>
      <c r="GMV7" s="86"/>
      <c r="GMW7" s="86"/>
      <c r="GMX7" s="86"/>
      <c r="GMY7" s="86"/>
      <c r="GMZ7" s="86"/>
      <c r="GNA7" s="86"/>
      <c r="GNB7" s="86"/>
      <c r="GNC7" s="86"/>
      <c r="GND7" s="86"/>
      <c r="GNE7" s="86"/>
      <c r="GNF7" s="86"/>
      <c r="GNG7" s="86"/>
      <c r="GNH7" s="86"/>
      <c r="GNI7" s="86"/>
      <c r="GNJ7" s="86"/>
      <c r="GNK7" s="86"/>
      <c r="GNL7" s="86"/>
      <c r="GNM7" s="86"/>
      <c r="GNN7" s="86"/>
      <c r="GNO7" s="86"/>
      <c r="GNP7" s="86"/>
      <c r="GNQ7" s="86"/>
      <c r="GNR7" s="86"/>
      <c r="GNS7" s="86"/>
      <c r="GNT7" s="86"/>
      <c r="GNU7" s="86"/>
      <c r="GNV7" s="86"/>
      <c r="GNW7" s="86"/>
      <c r="GNX7" s="86"/>
      <c r="GNY7" s="86"/>
      <c r="GNZ7" s="86"/>
      <c r="GOA7" s="86"/>
      <c r="GOB7" s="86"/>
      <c r="GOC7" s="86"/>
      <c r="GOD7" s="86"/>
      <c r="GOE7" s="86"/>
      <c r="GOF7" s="86"/>
      <c r="GOG7" s="86"/>
      <c r="GOH7" s="86"/>
      <c r="GOI7" s="86"/>
      <c r="GOJ7" s="86"/>
      <c r="GOK7" s="86"/>
      <c r="GOL7" s="86"/>
      <c r="GOM7" s="86"/>
      <c r="GON7" s="86"/>
      <c r="GOO7" s="86"/>
      <c r="GOP7" s="86"/>
      <c r="GOQ7" s="86"/>
      <c r="GOR7" s="86"/>
      <c r="GOS7" s="86"/>
      <c r="GOT7" s="86"/>
      <c r="GOU7" s="86"/>
      <c r="GOV7" s="86"/>
      <c r="GOW7" s="86"/>
      <c r="GOX7" s="86"/>
      <c r="GOY7" s="86"/>
      <c r="GOZ7" s="86"/>
      <c r="GPA7" s="86"/>
      <c r="GPB7" s="86"/>
      <c r="GPC7" s="86"/>
      <c r="GPD7" s="86"/>
      <c r="GPE7" s="86"/>
      <c r="GPF7" s="86"/>
      <c r="GPG7" s="86"/>
      <c r="GPH7" s="86"/>
      <c r="GPI7" s="86"/>
      <c r="GPJ7" s="86"/>
      <c r="GPK7" s="86"/>
      <c r="GPL7" s="86"/>
      <c r="GPM7" s="86"/>
      <c r="GPN7" s="86"/>
      <c r="GPO7" s="86"/>
      <c r="GPP7" s="86"/>
      <c r="GPQ7" s="86"/>
      <c r="GPR7" s="86"/>
      <c r="GPS7" s="86"/>
      <c r="GPT7" s="86"/>
      <c r="GPU7" s="86"/>
      <c r="GPV7" s="86"/>
      <c r="GPW7" s="86"/>
      <c r="GPX7" s="86"/>
      <c r="GPY7" s="86"/>
      <c r="GPZ7" s="86"/>
      <c r="GQA7" s="86"/>
      <c r="GQB7" s="86"/>
      <c r="GQC7" s="86"/>
      <c r="GQD7" s="86"/>
      <c r="GQE7" s="86"/>
      <c r="GQF7" s="86"/>
      <c r="GQG7" s="86"/>
      <c r="GQH7" s="86"/>
      <c r="GQI7" s="86"/>
      <c r="GQJ7" s="86"/>
      <c r="GQK7" s="86"/>
      <c r="GQL7" s="86"/>
      <c r="GQM7" s="86"/>
      <c r="GQN7" s="86"/>
      <c r="GQO7" s="86"/>
      <c r="GQP7" s="86"/>
      <c r="GQQ7" s="86"/>
      <c r="GQR7" s="86"/>
      <c r="GQS7" s="86"/>
      <c r="GQT7" s="86"/>
      <c r="GQU7" s="86"/>
      <c r="GQV7" s="86"/>
      <c r="GQW7" s="86"/>
      <c r="GQX7" s="86"/>
      <c r="GQY7" s="86"/>
      <c r="GQZ7" s="86"/>
      <c r="GRA7" s="86"/>
      <c r="GRB7" s="86"/>
      <c r="GRC7" s="86"/>
      <c r="GRD7" s="86"/>
      <c r="GRE7" s="86"/>
      <c r="GRF7" s="86"/>
      <c r="GRG7" s="86"/>
      <c r="GRH7" s="86"/>
      <c r="GRI7" s="86"/>
      <c r="GRJ7" s="86"/>
      <c r="GRK7" s="86"/>
      <c r="GRL7" s="86"/>
      <c r="GRM7" s="86"/>
      <c r="GRN7" s="86"/>
      <c r="GRO7" s="86"/>
      <c r="GRP7" s="86"/>
      <c r="GRQ7" s="86"/>
      <c r="GRR7" s="86"/>
      <c r="GRS7" s="86"/>
      <c r="GRT7" s="86"/>
      <c r="GRU7" s="86"/>
      <c r="GRV7" s="86"/>
      <c r="GRW7" s="86"/>
      <c r="GRX7" s="86"/>
      <c r="GRY7" s="86"/>
      <c r="GRZ7" s="86"/>
      <c r="GSA7" s="86"/>
      <c r="GSB7" s="86"/>
      <c r="GSC7" s="86"/>
      <c r="GSD7" s="86"/>
      <c r="GSE7" s="86"/>
      <c r="GSF7" s="86"/>
      <c r="GSG7" s="86"/>
      <c r="GSH7" s="86"/>
      <c r="GSI7" s="86"/>
      <c r="GSJ7" s="86"/>
      <c r="GSK7" s="86"/>
      <c r="GSL7" s="86"/>
      <c r="GSM7" s="86"/>
      <c r="GSN7" s="86"/>
      <c r="GSO7" s="86"/>
      <c r="GSP7" s="86"/>
      <c r="GSQ7" s="86"/>
      <c r="GSR7" s="86"/>
      <c r="GSS7" s="86"/>
      <c r="GST7" s="86"/>
      <c r="GSU7" s="86"/>
      <c r="GSV7" s="86"/>
      <c r="GSW7" s="86"/>
      <c r="GSX7" s="86"/>
      <c r="GSY7" s="86"/>
      <c r="GSZ7" s="86"/>
      <c r="GTA7" s="86"/>
      <c r="GTB7" s="86"/>
      <c r="GTC7" s="86"/>
      <c r="GTD7" s="86"/>
      <c r="GTE7" s="86"/>
      <c r="GTF7" s="86"/>
      <c r="GTG7" s="86"/>
      <c r="GTH7" s="86"/>
      <c r="GTI7" s="86"/>
      <c r="GTJ7" s="86"/>
      <c r="GTK7" s="86"/>
      <c r="GTL7" s="86"/>
      <c r="GTM7" s="86"/>
      <c r="GTN7" s="86"/>
      <c r="GTO7" s="86"/>
      <c r="GTP7" s="86"/>
      <c r="GTQ7" s="86"/>
      <c r="GTR7" s="86"/>
      <c r="GTS7" s="86"/>
      <c r="GTT7" s="86"/>
      <c r="GTU7" s="86"/>
      <c r="GTV7" s="86"/>
      <c r="GTW7" s="86"/>
      <c r="GTX7" s="86"/>
      <c r="GTY7" s="86"/>
      <c r="GTZ7" s="86"/>
      <c r="GUA7" s="86"/>
      <c r="GUB7" s="86"/>
      <c r="GUC7" s="86"/>
      <c r="GUD7" s="86"/>
      <c r="GUE7" s="86"/>
      <c r="GUF7" s="86"/>
      <c r="GUG7" s="86"/>
      <c r="GUH7" s="86"/>
      <c r="GUI7" s="86"/>
      <c r="GUJ7" s="86"/>
      <c r="GUK7" s="86"/>
      <c r="GUL7" s="86"/>
      <c r="GUM7" s="86"/>
      <c r="GUN7" s="86"/>
      <c r="GUO7" s="86"/>
      <c r="GUP7" s="86"/>
      <c r="GUQ7" s="86"/>
      <c r="GUR7" s="86"/>
      <c r="GUS7" s="86"/>
      <c r="GUT7" s="86"/>
      <c r="GUU7" s="86"/>
      <c r="GUV7" s="86"/>
      <c r="GUW7" s="86"/>
      <c r="GUX7" s="86"/>
      <c r="GUY7" s="86"/>
      <c r="GUZ7" s="86"/>
      <c r="GVA7" s="86"/>
      <c r="GVB7" s="86"/>
      <c r="GVC7" s="86"/>
      <c r="GVD7" s="86"/>
      <c r="GVE7" s="86"/>
      <c r="GVF7" s="86"/>
      <c r="GVG7" s="86"/>
      <c r="GVH7" s="86"/>
      <c r="GVI7" s="86"/>
      <c r="GVJ7" s="86"/>
      <c r="GVK7" s="86"/>
      <c r="GVL7" s="86"/>
      <c r="GVM7" s="86"/>
      <c r="GVN7" s="86"/>
      <c r="GVO7" s="86"/>
      <c r="GVP7" s="86"/>
      <c r="GVQ7" s="86"/>
      <c r="GVR7" s="86"/>
      <c r="GVS7" s="86"/>
      <c r="GVT7" s="86"/>
      <c r="GVU7" s="86"/>
      <c r="GVV7" s="86"/>
      <c r="GVW7" s="86"/>
      <c r="GVX7" s="86"/>
      <c r="GVY7" s="86"/>
      <c r="GVZ7" s="86"/>
      <c r="GWA7" s="86"/>
      <c r="GWB7" s="86"/>
      <c r="GWC7" s="86"/>
      <c r="GWD7" s="86"/>
      <c r="GWE7" s="86"/>
      <c r="GWF7" s="86"/>
      <c r="GWG7" s="86"/>
      <c r="GWH7" s="86"/>
      <c r="GWI7" s="86"/>
      <c r="GWJ7" s="86"/>
      <c r="GWK7" s="86"/>
      <c r="GWL7" s="86"/>
      <c r="GWM7" s="86"/>
      <c r="GWN7" s="86"/>
      <c r="GWO7" s="86"/>
      <c r="GWP7" s="86"/>
      <c r="GWQ7" s="86"/>
      <c r="GWR7" s="86"/>
      <c r="GWS7" s="86"/>
      <c r="GWT7" s="86"/>
      <c r="GWU7" s="86"/>
      <c r="GWV7" s="86"/>
      <c r="GWW7" s="86"/>
      <c r="GWX7" s="86"/>
      <c r="GWY7" s="86"/>
      <c r="GWZ7" s="86"/>
      <c r="GXA7" s="86"/>
      <c r="GXB7" s="86"/>
      <c r="GXC7" s="86"/>
      <c r="GXD7" s="86"/>
      <c r="GXE7" s="86"/>
      <c r="GXF7" s="86"/>
      <c r="GXG7" s="86"/>
      <c r="GXH7" s="86"/>
      <c r="GXI7" s="86"/>
      <c r="GXJ7" s="86"/>
      <c r="GXK7" s="86"/>
      <c r="GXL7" s="86"/>
      <c r="GXM7" s="86"/>
      <c r="GXN7" s="86"/>
      <c r="GXO7" s="86"/>
      <c r="GXP7" s="86"/>
      <c r="GXQ7" s="86"/>
      <c r="GXR7" s="86"/>
      <c r="GXS7" s="86"/>
      <c r="GXT7" s="86"/>
      <c r="GXU7" s="86"/>
      <c r="GXV7" s="86"/>
      <c r="GXW7" s="86"/>
      <c r="GXX7" s="86"/>
      <c r="GXY7" s="86"/>
      <c r="GXZ7" s="86"/>
      <c r="GYA7" s="86"/>
      <c r="GYB7" s="86"/>
      <c r="GYC7" s="86"/>
      <c r="GYD7" s="86"/>
      <c r="GYE7" s="86"/>
      <c r="GYF7" s="86"/>
      <c r="GYG7" s="86"/>
      <c r="GYH7" s="86"/>
      <c r="GYI7" s="86"/>
      <c r="GYJ7" s="86"/>
      <c r="GYK7" s="86"/>
      <c r="GYL7" s="86"/>
      <c r="GYM7" s="86"/>
      <c r="GYN7" s="86"/>
      <c r="GYO7" s="86"/>
      <c r="GYP7" s="86"/>
      <c r="GYQ7" s="86"/>
      <c r="GYR7" s="86"/>
      <c r="GYS7" s="86"/>
      <c r="GYT7" s="86"/>
      <c r="GYU7" s="86"/>
      <c r="GYV7" s="86"/>
      <c r="GYW7" s="86"/>
      <c r="GYX7" s="86"/>
      <c r="GYY7" s="86"/>
      <c r="GYZ7" s="86"/>
      <c r="GZA7" s="86"/>
      <c r="GZB7" s="86"/>
      <c r="GZC7" s="86"/>
      <c r="GZD7" s="86"/>
      <c r="GZE7" s="86"/>
      <c r="GZF7" s="86"/>
      <c r="GZG7" s="86"/>
      <c r="GZH7" s="86"/>
      <c r="GZI7" s="86"/>
      <c r="GZJ7" s="86"/>
      <c r="GZK7" s="86"/>
      <c r="GZL7" s="86"/>
      <c r="GZM7" s="86"/>
      <c r="GZN7" s="86"/>
      <c r="GZO7" s="86"/>
      <c r="GZP7" s="86"/>
      <c r="GZQ7" s="86"/>
      <c r="GZR7" s="86"/>
      <c r="GZS7" s="86"/>
      <c r="GZT7" s="86"/>
      <c r="GZU7" s="86"/>
      <c r="GZV7" s="86"/>
      <c r="GZW7" s="86"/>
      <c r="GZX7" s="86"/>
      <c r="GZY7" s="86"/>
      <c r="GZZ7" s="86"/>
      <c r="HAA7" s="86"/>
      <c r="HAB7" s="86"/>
      <c r="HAC7" s="86"/>
      <c r="HAD7" s="86"/>
      <c r="HAE7" s="86"/>
      <c r="HAF7" s="86"/>
      <c r="HAG7" s="86"/>
      <c r="HAH7" s="86"/>
      <c r="HAI7" s="86"/>
      <c r="HAJ7" s="86"/>
      <c r="HAK7" s="86"/>
      <c r="HAL7" s="86"/>
      <c r="HAM7" s="86"/>
      <c r="HAN7" s="86"/>
      <c r="HAO7" s="86"/>
      <c r="HAP7" s="86"/>
      <c r="HAQ7" s="86"/>
      <c r="HAR7" s="86"/>
      <c r="HAS7" s="86"/>
      <c r="HAT7" s="86"/>
      <c r="HAU7" s="86"/>
      <c r="HAV7" s="86"/>
      <c r="HAW7" s="86"/>
      <c r="HAX7" s="86"/>
      <c r="HAY7" s="86"/>
      <c r="HAZ7" s="86"/>
      <c r="HBA7" s="86"/>
      <c r="HBB7" s="86"/>
      <c r="HBC7" s="86"/>
      <c r="HBD7" s="86"/>
      <c r="HBE7" s="86"/>
      <c r="HBF7" s="86"/>
      <c r="HBG7" s="86"/>
      <c r="HBH7" s="86"/>
      <c r="HBI7" s="86"/>
      <c r="HBJ7" s="86"/>
      <c r="HBK7" s="86"/>
      <c r="HBL7" s="86"/>
      <c r="HBM7" s="86"/>
      <c r="HBN7" s="86"/>
      <c r="HBO7" s="86"/>
      <c r="HBP7" s="86"/>
      <c r="HBQ7" s="86"/>
      <c r="HBR7" s="86"/>
      <c r="HBS7" s="86"/>
      <c r="HBT7" s="86"/>
      <c r="HBU7" s="86"/>
      <c r="HBV7" s="86"/>
      <c r="HBW7" s="86"/>
      <c r="HBX7" s="86"/>
      <c r="HBY7" s="86"/>
      <c r="HBZ7" s="86"/>
      <c r="HCA7" s="86"/>
      <c r="HCB7" s="86"/>
      <c r="HCC7" s="86"/>
      <c r="HCD7" s="86"/>
      <c r="HCE7" s="86"/>
      <c r="HCF7" s="86"/>
      <c r="HCG7" s="86"/>
      <c r="HCH7" s="86"/>
      <c r="HCI7" s="86"/>
      <c r="HCJ7" s="86"/>
      <c r="HCK7" s="86"/>
      <c r="HCL7" s="86"/>
      <c r="HCM7" s="86"/>
      <c r="HCN7" s="86"/>
      <c r="HCO7" s="86"/>
      <c r="HCP7" s="86"/>
      <c r="HCQ7" s="86"/>
      <c r="HCR7" s="86"/>
      <c r="HCS7" s="86"/>
      <c r="HCT7" s="86"/>
      <c r="HCU7" s="86"/>
      <c r="HCV7" s="86"/>
      <c r="HCW7" s="86"/>
      <c r="HCX7" s="86"/>
      <c r="HCY7" s="86"/>
      <c r="HCZ7" s="86"/>
      <c r="HDA7" s="86"/>
      <c r="HDB7" s="86"/>
      <c r="HDC7" s="86"/>
      <c r="HDD7" s="86"/>
      <c r="HDE7" s="86"/>
      <c r="HDF7" s="86"/>
      <c r="HDG7" s="86"/>
      <c r="HDH7" s="86"/>
      <c r="HDI7" s="86"/>
      <c r="HDJ7" s="86"/>
      <c r="HDK7" s="86"/>
      <c r="HDL7" s="86"/>
      <c r="HDM7" s="86"/>
      <c r="HDN7" s="86"/>
      <c r="HDO7" s="86"/>
      <c r="HDP7" s="86"/>
      <c r="HDQ7" s="86"/>
      <c r="HDR7" s="86"/>
      <c r="HDS7" s="86"/>
      <c r="HDT7" s="86"/>
      <c r="HDU7" s="86"/>
      <c r="HDV7" s="86"/>
      <c r="HDW7" s="86"/>
      <c r="HDX7" s="86"/>
      <c r="HDY7" s="86"/>
      <c r="HDZ7" s="86"/>
      <c r="HEA7" s="86"/>
      <c r="HEB7" s="86"/>
      <c r="HEC7" s="86"/>
      <c r="HED7" s="86"/>
      <c r="HEE7" s="86"/>
      <c r="HEF7" s="86"/>
      <c r="HEG7" s="86"/>
      <c r="HEH7" s="86"/>
      <c r="HEI7" s="86"/>
      <c r="HEJ7" s="86"/>
      <c r="HEK7" s="86"/>
      <c r="HEL7" s="86"/>
      <c r="HEM7" s="86"/>
      <c r="HEN7" s="86"/>
      <c r="HEO7" s="86"/>
      <c r="HEP7" s="86"/>
      <c r="HEQ7" s="86"/>
      <c r="HER7" s="86"/>
      <c r="HES7" s="86"/>
      <c r="HET7" s="86"/>
      <c r="HEU7" s="86"/>
      <c r="HEV7" s="86"/>
      <c r="HEW7" s="86"/>
      <c r="HEX7" s="86"/>
      <c r="HEY7" s="86"/>
      <c r="HEZ7" s="86"/>
      <c r="HFA7" s="86"/>
      <c r="HFB7" s="86"/>
      <c r="HFC7" s="86"/>
      <c r="HFD7" s="86"/>
      <c r="HFE7" s="86"/>
      <c r="HFF7" s="86"/>
      <c r="HFG7" s="86"/>
      <c r="HFH7" s="86"/>
      <c r="HFI7" s="86"/>
      <c r="HFJ7" s="86"/>
      <c r="HFK7" s="86"/>
      <c r="HFL7" s="86"/>
      <c r="HFM7" s="86"/>
      <c r="HFN7" s="86"/>
      <c r="HFO7" s="86"/>
      <c r="HFP7" s="86"/>
      <c r="HFQ7" s="86"/>
      <c r="HFR7" s="86"/>
      <c r="HFS7" s="86"/>
      <c r="HFT7" s="86"/>
      <c r="HFU7" s="86"/>
      <c r="HFV7" s="86"/>
      <c r="HFW7" s="86"/>
      <c r="HFX7" s="86"/>
      <c r="HFY7" s="86"/>
      <c r="HFZ7" s="86"/>
      <c r="HGA7" s="86"/>
      <c r="HGB7" s="86"/>
      <c r="HGC7" s="86"/>
      <c r="HGD7" s="86"/>
      <c r="HGE7" s="86"/>
      <c r="HGF7" s="86"/>
      <c r="HGG7" s="86"/>
      <c r="HGH7" s="86"/>
      <c r="HGI7" s="86"/>
      <c r="HGJ7" s="86"/>
      <c r="HGK7" s="86"/>
      <c r="HGL7" s="86"/>
      <c r="HGM7" s="86"/>
      <c r="HGN7" s="86"/>
      <c r="HGO7" s="86"/>
      <c r="HGP7" s="86"/>
      <c r="HGQ7" s="86"/>
      <c r="HGR7" s="86"/>
      <c r="HGS7" s="86"/>
      <c r="HGT7" s="86"/>
      <c r="HGU7" s="86"/>
      <c r="HGV7" s="86"/>
      <c r="HGW7" s="86"/>
      <c r="HGX7" s="86"/>
      <c r="HGY7" s="86"/>
      <c r="HGZ7" s="86"/>
      <c r="HHA7" s="86"/>
      <c r="HHB7" s="86"/>
      <c r="HHC7" s="86"/>
      <c r="HHD7" s="86"/>
      <c r="HHE7" s="86"/>
      <c r="HHF7" s="86"/>
      <c r="HHG7" s="86"/>
      <c r="HHH7" s="86"/>
      <c r="HHI7" s="86"/>
      <c r="HHJ7" s="86"/>
      <c r="HHK7" s="86"/>
      <c r="HHL7" s="86"/>
      <c r="HHM7" s="86"/>
      <c r="HHN7" s="86"/>
      <c r="HHO7" s="86"/>
      <c r="HHP7" s="86"/>
      <c r="HHQ7" s="86"/>
      <c r="HHR7" s="86"/>
      <c r="HHS7" s="86"/>
      <c r="HHT7" s="86"/>
      <c r="HHU7" s="86"/>
      <c r="HHV7" s="86"/>
      <c r="HHW7" s="86"/>
      <c r="HHX7" s="86"/>
      <c r="HHY7" s="86"/>
      <c r="HHZ7" s="86"/>
      <c r="HIA7" s="86"/>
      <c r="HIB7" s="86"/>
      <c r="HIC7" s="86"/>
      <c r="HID7" s="86"/>
      <c r="HIE7" s="86"/>
      <c r="HIF7" s="86"/>
      <c r="HIG7" s="86"/>
      <c r="HIH7" s="86"/>
      <c r="HII7" s="86"/>
      <c r="HIJ7" s="86"/>
      <c r="HIK7" s="86"/>
      <c r="HIL7" s="86"/>
      <c r="HIM7" s="86"/>
      <c r="HIN7" s="86"/>
      <c r="HIO7" s="86"/>
      <c r="HIP7" s="86"/>
      <c r="HIQ7" s="86"/>
      <c r="HIR7" s="86"/>
      <c r="HIS7" s="86"/>
      <c r="HIT7" s="86"/>
      <c r="HIU7" s="86"/>
      <c r="HIV7" s="86"/>
      <c r="HIW7" s="86"/>
      <c r="HIX7" s="86"/>
      <c r="HIY7" s="86"/>
      <c r="HIZ7" s="86"/>
      <c r="HJA7" s="86"/>
      <c r="HJB7" s="86"/>
      <c r="HJC7" s="86"/>
      <c r="HJD7" s="86"/>
      <c r="HJE7" s="86"/>
      <c r="HJF7" s="86"/>
      <c r="HJG7" s="86"/>
      <c r="HJH7" s="86"/>
      <c r="HJI7" s="86"/>
      <c r="HJJ7" s="86"/>
      <c r="HJK7" s="86"/>
      <c r="HJL7" s="86"/>
      <c r="HJM7" s="86"/>
      <c r="HJN7" s="86"/>
      <c r="HJO7" s="86"/>
      <c r="HJP7" s="86"/>
      <c r="HJQ7" s="86"/>
      <c r="HJR7" s="86"/>
      <c r="HJS7" s="86"/>
      <c r="HJT7" s="86"/>
      <c r="HJU7" s="86"/>
      <c r="HJV7" s="86"/>
      <c r="HJW7" s="86"/>
      <c r="HJX7" s="86"/>
      <c r="HJY7" s="86"/>
      <c r="HJZ7" s="86"/>
      <c r="HKA7" s="86"/>
      <c r="HKB7" s="86"/>
      <c r="HKC7" s="86"/>
      <c r="HKD7" s="86"/>
      <c r="HKE7" s="86"/>
      <c r="HKF7" s="86"/>
      <c r="HKG7" s="86"/>
      <c r="HKH7" s="86"/>
      <c r="HKI7" s="86"/>
      <c r="HKJ7" s="86"/>
      <c r="HKK7" s="86"/>
      <c r="HKL7" s="86"/>
      <c r="HKM7" s="86"/>
      <c r="HKN7" s="86"/>
      <c r="HKO7" s="86"/>
      <c r="HKP7" s="86"/>
      <c r="HKQ7" s="86"/>
      <c r="HKR7" s="86"/>
      <c r="HKS7" s="86"/>
      <c r="HKT7" s="86"/>
      <c r="HKU7" s="86"/>
      <c r="HKV7" s="86"/>
      <c r="HKW7" s="86"/>
      <c r="HKX7" s="86"/>
      <c r="HKY7" s="86"/>
      <c r="HKZ7" s="86"/>
      <c r="HLA7" s="86"/>
      <c r="HLB7" s="86"/>
      <c r="HLC7" s="86"/>
      <c r="HLD7" s="86"/>
      <c r="HLE7" s="86"/>
      <c r="HLF7" s="86"/>
      <c r="HLG7" s="86"/>
      <c r="HLH7" s="86"/>
      <c r="HLI7" s="86"/>
      <c r="HLJ7" s="86"/>
      <c r="HLK7" s="86"/>
      <c r="HLL7" s="86"/>
      <c r="HLM7" s="86"/>
      <c r="HLN7" s="86"/>
      <c r="HLO7" s="86"/>
      <c r="HLP7" s="86"/>
      <c r="HLQ7" s="86"/>
      <c r="HLR7" s="86"/>
      <c r="HLS7" s="86"/>
      <c r="HLT7" s="86"/>
      <c r="HLU7" s="86"/>
      <c r="HLV7" s="86"/>
      <c r="HLW7" s="86"/>
      <c r="HLX7" s="86"/>
      <c r="HLY7" s="86"/>
      <c r="HLZ7" s="86"/>
      <c r="HMA7" s="86"/>
      <c r="HMB7" s="86"/>
      <c r="HMC7" s="86"/>
      <c r="HMD7" s="86"/>
      <c r="HME7" s="86"/>
      <c r="HMF7" s="86"/>
      <c r="HMG7" s="86"/>
      <c r="HMH7" s="86"/>
      <c r="HMI7" s="86"/>
      <c r="HMJ7" s="86"/>
      <c r="HMK7" s="86"/>
      <c r="HML7" s="86"/>
      <c r="HMM7" s="86"/>
      <c r="HMN7" s="86"/>
      <c r="HMO7" s="86"/>
      <c r="HMP7" s="86"/>
      <c r="HMQ7" s="86"/>
      <c r="HMR7" s="86"/>
      <c r="HMS7" s="86"/>
      <c r="HMT7" s="86"/>
      <c r="HMU7" s="86"/>
      <c r="HMV7" s="86"/>
      <c r="HMW7" s="86"/>
      <c r="HMX7" s="86"/>
      <c r="HMY7" s="86"/>
      <c r="HMZ7" s="86"/>
      <c r="HNA7" s="86"/>
      <c r="HNB7" s="86"/>
      <c r="HNC7" s="86"/>
      <c r="HND7" s="86"/>
      <c r="HNE7" s="86"/>
      <c r="HNF7" s="86"/>
      <c r="HNG7" s="86"/>
      <c r="HNH7" s="86"/>
      <c r="HNI7" s="86"/>
      <c r="HNJ7" s="86"/>
      <c r="HNK7" s="86"/>
      <c r="HNL7" s="86"/>
      <c r="HNM7" s="86"/>
      <c r="HNN7" s="86"/>
      <c r="HNO7" s="86"/>
      <c r="HNP7" s="86"/>
      <c r="HNQ7" s="86"/>
      <c r="HNR7" s="86"/>
      <c r="HNS7" s="86"/>
      <c r="HNT7" s="86"/>
      <c r="HNU7" s="86"/>
      <c r="HNV7" s="86"/>
      <c r="HNW7" s="86"/>
      <c r="HNX7" s="86"/>
      <c r="HNY7" s="86"/>
      <c r="HNZ7" s="86"/>
      <c r="HOA7" s="86"/>
      <c r="HOB7" s="86"/>
      <c r="HOC7" s="86"/>
      <c r="HOD7" s="86"/>
      <c r="HOE7" s="86"/>
      <c r="HOF7" s="86"/>
      <c r="HOG7" s="86"/>
      <c r="HOH7" s="86"/>
      <c r="HOI7" s="86"/>
      <c r="HOJ7" s="86"/>
      <c r="HOK7" s="86"/>
      <c r="HOL7" s="86"/>
      <c r="HOM7" s="86"/>
      <c r="HON7" s="86"/>
      <c r="HOO7" s="86"/>
      <c r="HOP7" s="86"/>
      <c r="HOQ7" s="86"/>
      <c r="HOR7" s="86"/>
      <c r="HOS7" s="86"/>
      <c r="HOT7" s="86"/>
      <c r="HOU7" s="86"/>
      <c r="HOV7" s="86"/>
      <c r="HOW7" s="86"/>
      <c r="HOX7" s="86"/>
      <c r="HOY7" s="86"/>
      <c r="HOZ7" s="86"/>
      <c r="HPA7" s="86"/>
      <c r="HPB7" s="86"/>
      <c r="HPC7" s="86"/>
      <c r="HPD7" s="86"/>
      <c r="HPE7" s="86"/>
      <c r="HPF7" s="86"/>
      <c r="HPG7" s="86"/>
      <c r="HPH7" s="86"/>
      <c r="HPI7" s="86"/>
      <c r="HPJ7" s="86"/>
      <c r="HPK7" s="86"/>
      <c r="HPL7" s="86"/>
      <c r="HPM7" s="86"/>
      <c r="HPN7" s="86"/>
      <c r="HPO7" s="86"/>
      <c r="HPP7" s="86"/>
      <c r="HPQ7" s="86"/>
      <c r="HPR7" s="86"/>
      <c r="HPS7" s="86"/>
      <c r="HPT7" s="86"/>
      <c r="HPU7" s="86"/>
      <c r="HPV7" s="86"/>
      <c r="HPW7" s="86"/>
      <c r="HPX7" s="86"/>
      <c r="HPY7" s="86"/>
      <c r="HPZ7" s="86"/>
      <c r="HQA7" s="86"/>
      <c r="HQB7" s="86"/>
      <c r="HQC7" s="86"/>
      <c r="HQD7" s="86"/>
      <c r="HQE7" s="86"/>
      <c r="HQF7" s="86"/>
      <c r="HQG7" s="86"/>
      <c r="HQH7" s="86"/>
      <c r="HQI7" s="86"/>
      <c r="HQJ7" s="86"/>
      <c r="HQK7" s="86"/>
      <c r="HQL7" s="86"/>
      <c r="HQM7" s="86"/>
      <c r="HQN7" s="86"/>
      <c r="HQO7" s="86"/>
      <c r="HQP7" s="86"/>
      <c r="HQQ7" s="86"/>
      <c r="HQR7" s="86"/>
      <c r="HQS7" s="86"/>
      <c r="HQT7" s="86"/>
      <c r="HQU7" s="86"/>
      <c r="HQV7" s="86"/>
      <c r="HQW7" s="86"/>
      <c r="HQX7" s="86"/>
      <c r="HQY7" s="86"/>
      <c r="HQZ7" s="86"/>
      <c r="HRA7" s="86"/>
      <c r="HRB7" s="86"/>
      <c r="HRC7" s="86"/>
      <c r="HRD7" s="86"/>
      <c r="HRE7" s="86"/>
      <c r="HRF7" s="86"/>
      <c r="HRG7" s="86"/>
      <c r="HRH7" s="86"/>
      <c r="HRI7" s="86"/>
      <c r="HRJ7" s="86"/>
      <c r="HRK7" s="86"/>
      <c r="HRL7" s="86"/>
      <c r="HRM7" s="86"/>
      <c r="HRN7" s="86"/>
      <c r="HRO7" s="86"/>
      <c r="HRP7" s="86"/>
      <c r="HRQ7" s="86"/>
      <c r="HRR7" s="86"/>
      <c r="HRS7" s="86"/>
      <c r="HRT7" s="86"/>
      <c r="HRU7" s="86"/>
      <c r="HRV7" s="86"/>
      <c r="HRW7" s="86"/>
      <c r="HRX7" s="86"/>
      <c r="HRY7" s="86"/>
      <c r="HRZ7" s="86"/>
      <c r="HSA7" s="86"/>
      <c r="HSB7" s="86"/>
      <c r="HSC7" s="86"/>
      <c r="HSD7" s="86"/>
      <c r="HSE7" s="86"/>
      <c r="HSF7" s="86"/>
      <c r="HSG7" s="86"/>
      <c r="HSH7" s="86"/>
      <c r="HSI7" s="86"/>
      <c r="HSJ7" s="86"/>
      <c r="HSK7" s="86"/>
      <c r="HSL7" s="86"/>
      <c r="HSM7" s="86"/>
      <c r="HSN7" s="86"/>
      <c r="HSO7" s="86"/>
      <c r="HSP7" s="86"/>
      <c r="HSQ7" s="86"/>
      <c r="HSR7" s="86"/>
      <c r="HSS7" s="86"/>
      <c r="HST7" s="86"/>
      <c r="HSU7" s="86"/>
      <c r="HSV7" s="86"/>
      <c r="HSW7" s="86"/>
      <c r="HSX7" s="86"/>
      <c r="HSY7" s="86"/>
      <c r="HSZ7" s="86"/>
      <c r="HTA7" s="86"/>
      <c r="HTB7" s="86"/>
      <c r="HTC7" s="86"/>
      <c r="HTD7" s="86"/>
      <c r="HTE7" s="86"/>
      <c r="HTF7" s="86"/>
      <c r="HTG7" s="86"/>
      <c r="HTH7" s="86"/>
      <c r="HTI7" s="86"/>
      <c r="HTJ7" s="86"/>
      <c r="HTK7" s="86"/>
      <c r="HTL7" s="86"/>
      <c r="HTM7" s="86"/>
      <c r="HTN7" s="86"/>
      <c r="HTO7" s="86"/>
      <c r="HTP7" s="86"/>
      <c r="HTQ7" s="86"/>
      <c r="HTR7" s="86"/>
      <c r="HTS7" s="86"/>
      <c r="HTT7" s="86"/>
      <c r="HTU7" s="86"/>
      <c r="HTV7" s="86"/>
      <c r="HTW7" s="86"/>
      <c r="HTX7" s="86"/>
      <c r="HTY7" s="86"/>
      <c r="HTZ7" s="86"/>
      <c r="HUA7" s="86"/>
      <c r="HUB7" s="86"/>
      <c r="HUC7" s="86"/>
      <c r="HUD7" s="86"/>
      <c r="HUE7" s="86"/>
      <c r="HUF7" s="86"/>
      <c r="HUG7" s="86"/>
      <c r="HUH7" s="86"/>
      <c r="HUI7" s="86"/>
      <c r="HUJ7" s="86"/>
      <c r="HUK7" s="86"/>
      <c r="HUL7" s="86"/>
      <c r="HUM7" s="86"/>
      <c r="HUN7" s="86"/>
      <c r="HUO7" s="86"/>
      <c r="HUP7" s="86"/>
      <c r="HUQ7" s="86"/>
      <c r="HUR7" s="86"/>
      <c r="HUS7" s="86"/>
      <c r="HUT7" s="86"/>
      <c r="HUU7" s="86"/>
      <c r="HUV7" s="86"/>
      <c r="HUW7" s="86"/>
      <c r="HUX7" s="86"/>
      <c r="HUY7" s="86"/>
      <c r="HUZ7" s="86"/>
      <c r="HVA7" s="86"/>
      <c r="HVB7" s="86"/>
      <c r="HVC7" s="86"/>
      <c r="HVD7" s="86"/>
      <c r="HVE7" s="86"/>
      <c r="HVF7" s="86"/>
      <c r="HVG7" s="86"/>
      <c r="HVH7" s="86"/>
      <c r="HVI7" s="86"/>
      <c r="HVJ7" s="86"/>
      <c r="HVK7" s="86"/>
      <c r="HVL7" s="86"/>
      <c r="HVM7" s="86"/>
      <c r="HVN7" s="86"/>
      <c r="HVO7" s="86"/>
      <c r="HVP7" s="86"/>
      <c r="HVQ7" s="86"/>
      <c r="HVR7" s="86"/>
      <c r="HVS7" s="86"/>
      <c r="HVT7" s="86"/>
      <c r="HVU7" s="86"/>
      <c r="HVV7" s="86"/>
      <c r="HVW7" s="86"/>
      <c r="HVX7" s="86"/>
      <c r="HVY7" s="86"/>
      <c r="HVZ7" s="86"/>
      <c r="HWA7" s="86"/>
      <c r="HWB7" s="86"/>
      <c r="HWC7" s="86"/>
      <c r="HWD7" s="86"/>
      <c r="HWE7" s="86"/>
      <c r="HWF7" s="86"/>
      <c r="HWG7" s="86"/>
      <c r="HWH7" s="86"/>
      <c r="HWI7" s="86"/>
      <c r="HWJ7" s="86"/>
      <c r="HWK7" s="86"/>
      <c r="HWL7" s="86"/>
      <c r="HWM7" s="86"/>
      <c r="HWN7" s="86"/>
      <c r="HWO7" s="86"/>
      <c r="HWP7" s="86"/>
      <c r="HWQ7" s="86"/>
      <c r="HWR7" s="86"/>
      <c r="HWS7" s="86"/>
      <c r="HWT7" s="86"/>
      <c r="HWU7" s="86"/>
      <c r="HWV7" s="86"/>
      <c r="HWW7" s="86"/>
      <c r="HWX7" s="86"/>
      <c r="HWY7" s="86"/>
      <c r="HWZ7" s="86"/>
      <c r="HXA7" s="86"/>
      <c r="HXB7" s="86"/>
      <c r="HXC7" s="86"/>
      <c r="HXD7" s="86"/>
      <c r="HXE7" s="86"/>
      <c r="HXF7" s="86"/>
      <c r="HXG7" s="86"/>
      <c r="HXH7" s="86"/>
      <c r="HXI7" s="86"/>
      <c r="HXJ7" s="86"/>
      <c r="HXK7" s="86"/>
      <c r="HXL7" s="86"/>
      <c r="HXM7" s="86"/>
      <c r="HXN7" s="86"/>
      <c r="HXO7" s="86"/>
      <c r="HXP7" s="86"/>
      <c r="HXQ7" s="86"/>
      <c r="HXR7" s="86"/>
      <c r="HXS7" s="86"/>
      <c r="HXT7" s="86"/>
      <c r="HXU7" s="86"/>
      <c r="HXV7" s="86"/>
      <c r="HXW7" s="86"/>
      <c r="HXX7" s="86"/>
      <c r="HXY7" s="86"/>
      <c r="HXZ7" s="86"/>
      <c r="HYA7" s="86"/>
      <c r="HYB7" s="86"/>
      <c r="HYC7" s="86"/>
      <c r="HYD7" s="86"/>
      <c r="HYE7" s="86"/>
      <c r="HYF7" s="86"/>
      <c r="HYG7" s="86"/>
      <c r="HYH7" s="86"/>
      <c r="HYI7" s="86"/>
      <c r="HYJ7" s="86"/>
      <c r="HYK7" s="86"/>
      <c r="HYL7" s="86"/>
      <c r="HYM7" s="86"/>
      <c r="HYN7" s="86"/>
      <c r="HYO7" s="86"/>
      <c r="HYP7" s="86"/>
      <c r="HYQ7" s="86"/>
      <c r="HYR7" s="86"/>
      <c r="HYS7" s="86"/>
      <c r="HYT7" s="86"/>
      <c r="HYU7" s="86"/>
      <c r="HYV7" s="86"/>
      <c r="HYW7" s="86"/>
      <c r="HYX7" s="86"/>
      <c r="HYY7" s="86"/>
      <c r="HYZ7" s="86"/>
      <c r="HZA7" s="86"/>
      <c r="HZB7" s="86"/>
      <c r="HZC7" s="86"/>
      <c r="HZD7" s="86"/>
      <c r="HZE7" s="86"/>
      <c r="HZF7" s="86"/>
      <c r="HZG7" s="86"/>
      <c r="HZH7" s="86"/>
      <c r="HZI7" s="86"/>
      <c r="HZJ7" s="86"/>
      <c r="HZK7" s="86"/>
      <c r="HZL7" s="86"/>
      <c r="HZM7" s="86"/>
      <c r="HZN7" s="86"/>
      <c r="HZO7" s="86"/>
      <c r="HZP7" s="86"/>
      <c r="HZQ7" s="86"/>
      <c r="HZR7" s="86"/>
      <c r="HZS7" s="86"/>
      <c r="HZT7" s="86"/>
      <c r="HZU7" s="86"/>
      <c r="HZV7" s="86"/>
      <c r="HZW7" s="86"/>
      <c r="HZX7" s="86"/>
      <c r="HZY7" s="86"/>
      <c r="HZZ7" s="86"/>
      <c r="IAA7" s="86"/>
      <c r="IAB7" s="86"/>
      <c r="IAC7" s="86"/>
      <c r="IAD7" s="86"/>
      <c r="IAE7" s="86"/>
      <c r="IAF7" s="86"/>
      <c r="IAG7" s="86"/>
      <c r="IAH7" s="86"/>
      <c r="IAI7" s="86"/>
      <c r="IAJ7" s="86"/>
      <c r="IAK7" s="86"/>
      <c r="IAL7" s="86"/>
      <c r="IAM7" s="86"/>
      <c r="IAN7" s="86"/>
      <c r="IAO7" s="86"/>
      <c r="IAP7" s="86"/>
      <c r="IAQ7" s="86"/>
      <c r="IAR7" s="86"/>
      <c r="IAS7" s="86"/>
      <c r="IAT7" s="86"/>
      <c r="IAU7" s="86"/>
      <c r="IAV7" s="86"/>
      <c r="IAW7" s="86"/>
      <c r="IAX7" s="86"/>
      <c r="IAY7" s="86"/>
      <c r="IAZ7" s="86"/>
      <c r="IBA7" s="86"/>
      <c r="IBB7" s="86"/>
      <c r="IBC7" s="86"/>
      <c r="IBD7" s="86"/>
      <c r="IBE7" s="86"/>
      <c r="IBF7" s="86"/>
      <c r="IBG7" s="86"/>
      <c r="IBH7" s="86"/>
      <c r="IBI7" s="86"/>
      <c r="IBJ7" s="86"/>
      <c r="IBK7" s="86"/>
      <c r="IBL7" s="86"/>
      <c r="IBM7" s="86"/>
      <c r="IBN7" s="86"/>
      <c r="IBO7" s="86"/>
      <c r="IBP7" s="86"/>
      <c r="IBQ7" s="86"/>
      <c r="IBR7" s="86"/>
      <c r="IBS7" s="86"/>
      <c r="IBT7" s="86"/>
      <c r="IBU7" s="86"/>
      <c r="IBV7" s="86"/>
      <c r="IBW7" s="86"/>
      <c r="IBX7" s="86"/>
      <c r="IBY7" s="86"/>
      <c r="IBZ7" s="86"/>
      <c r="ICA7" s="86"/>
      <c r="ICB7" s="86"/>
      <c r="ICC7" s="86"/>
      <c r="ICD7" s="86"/>
      <c r="ICE7" s="86"/>
      <c r="ICF7" s="86"/>
      <c r="ICG7" s="86"/>
      <c r="ICH7" s="86"/>
      <c r="ICI7" s="86"/>
      <c r="ICJ7" s="86"/>
      <c r="ICK7" s="86"/>
      <c r="ICL7" s="86"/>
      <c r="ICM7" s="86"/>
      <c r="ICN7" s="86"/>
      <c r="ICO7" s="86"/>
      <c r="ICP7" s="86"/>
      <c r="ICQ7" s="86"/>
      <c r="ICR7" s="86"/>
      <c r="ICS7" s="86"/>
      <c r="ICT7" s="86"/>
      <c r="ICU7" s="86"/>
      <c r="ICV7" s="86"/>
      <c r="ICW7" s="86"/>
      <c r="ICX7" s="86"/>
      <c r="ICY7" s="86"/>
      <c r="ICZ7" s="86"/>
      <c r="IDA7" s="86"/>
      <c r="IDB7" s="86"/>
      <c r="IDC7" s="86"/>
      <c r="IDD7" s="86"/>
      <c r="IDE7" s="86"/>
      <c r="IDF7" s="86"/>
      <c r="IDG7" s="86"/>
      <c r="IDH7" s="86"/>
      <c r="IDI7" s="86"/>
      <c r="IDJ7" s="86"/>
      <c r="IDK7" s="86"/>
      <c r="IDL7" s="86"/>
      <c r="IDM7" s="86"/>
      <c r="IDN7" s="86"/>
      <c r="IDO7" s="86"/>
      <c r="IDP7" s="86"/>
      <c r="IDQ7" s="86"/>
      <c r="IDR7" s="86"/>
      <c r="IDS7" s="86"/>
      <c r="IDT7" s="86"/>
      <c r="IDU7" s="86"/>
      <c r="IDV7" s="86"/>
      <c r="IDW7" s="86"/>
      <c r="IDX7" s="86"/>
      <c r="IDY7" s="86"/>
      <c r="IDZ7" s="86"/>
      <c r="IEA7" s="86"/>
      <c r="IEB7" s="86"/>
      <c r="IEC7" s="86"/>
      <c r="IED7" s="86"/>
      <c r="IEE7" s="86"/>
      <c r="IEF7" s="86"/>
      <c r="IEG7" s="86"/>
      <c r="IEH7" s="86"/>
      <c r="IEI7" s="86"/>
      <c r="IEJ7" s="86"/>
      <c r="IEK7" s="86"/>
      <c r="IEL7" s="86"/>
      <c r="IEM7" s="86"/>
      <c r="IEN7" s="86"/>
      <c r="IEO7" s="86"/>
      <c r="IEP7" s="86"/>
      <c r="IEQ7" s="86"/>
      <c r="IER7" s="86"/>
      <c r="IES7" s="86"/>
      <c r="IET7" s="86"/>
      <c r="IEU7" s="86"/>
      <c r="IEV7" s="86"/>
      <c r="IEW7" s="86"/>
      <c r="IEX7" s="86"/>
      <c r="IEY7" s="86"/>
      <c r="IEZ7" s="86"/>
      <c r="IFA7" s="86"/>
      <c r="IFB7" s="86"/>
      <c r="IFC7" s="86"/>
      <c r="IFD7" s="86"/>
      <c r="IFE7" s="86"/>
      <c r="IFF7" s="86"/>
      <c r="IFG7" s="86"/>
      <c r="IFH7" s="86"/>
      <c r="IFI7" s="86"/>
      <c r="IFJ7" s="86"/>
      <c r="IFK7" s="86"/>
      <c r="IFL7" s="86"/>
      <c r="IFM7" s="86"/>
      <c r="IFN7" s="86"/>
      <c r="IFO7" s="86"/>
      <c r="IFP7" s="86"/>
      <c r="IFQ7" s="86"/>
      <c r="IFR7" s="86"/>
      <c r="IFS7" s="86"/>
      <c r="IFT7" s="86"/>
      <c r="IFU7" s="86"/>
      <c r="IFV7" s="86"/>
      <c r="IFW7" s="86"/>
      <c r="IFX7" s="86"/>
      <c r="IFY7" s="86"/>
      <c r="IFZ7" s="86"/>
      <c r="IGA7" s="86"/>
      <c r="IGB7" s="86"/>
      <c r="IGC7" s="86"/>
      <c r="IGD7" s="86"/>
      <c r="IGE7" s="86"/>
      <c r="IGF7" s="86"/>
      <c r="IGG7" s="86"/>
      <c r="IGH7" s="86"/>
      <c r="IGI7" s="86"/>
      <c r="IGJ7" s="86"/>
      <c r="IGK7" s="86"/>
      <c r="IGL7" s="86"/>
      <c r="IGM7" s="86"/>
      <c r="IGN7" s="86"/>
      <c r="IGO7" s="86"/>
      <c r="IGP7" s="86"/>
      <c r="IGQ7" s="86"/>
      <c r="IGR7" s="86"/>
      <c r="IGS7" s="86"/>
      <c r="IGT7" s="86"/>
      <c r="IGU7" s="86"/>
      <c r="IGV7" s="86"/>
      <c r="IGW7" s="86"/>
      <c r="IGX7" s="86"/>
      <c r="IGY7" s="86"/>
      <c r="IGZ7" s="86"/>
      <c r="IHA7" s="86"/>
      <c r="IHB7" s="86"/>
      <c r="IHC7" s="86"/>
      <c r="IHD7" s="86"/>
      <c r="IHE7" s="86"/>
      <c r="IHF7" s="86"/>
      <c r="IHG7" s="86"/>
      <c r="IHH7" s="86"/>
      <c r="IHI7" s="86"/>
      <c r="IHJ7" s="86"/>
      <c r="IHK7" s="86"/>
      <c r="IHL7" s="86"/>
      <c r="IHM7" s="86"/>
      <c r="IHN7" s="86"/>
      <c r="IHO7" s="86"/>
      <c r="IHP7" s="86"/>
      <c r="IHQ7" s="86"/>
      <c r="IHR7" s="86"/>
      <c r="IHS7" s="86"/>
      <c r="IHT7" s="86"/>
      <c r="IHU7" s="86"/>
      <c r="IHV7" s="86"/>
      <c r="IHW7" s="86"/>
      <c r="IHX7" s="86"/>
      <c r="IHY7" s="86"/>
      <c r="IHZ7" s="86"/>
      <c r="IIA7" s="86"/>
      <c r="IIB7" s="86"/>
      <c r="IIC7" s="86"/>
      <c r="IID7" s="86"/>
      <c r="IIE7" s="86"/>
      <c r="IIF7" s="86"/>
      <c r="IIG7" s="86"/>
      <c r="IIH7" s="86"/>
      <c r="III7" s="86"/>
      <c r="IIJ7" s="86"/>
      <c r="IIK7" s="86"/>
      <c r="IIL7" s="86"/>
      <c r="IIM7" s="86"/>
      <c r="IIN7" s="86"/>
      <c r="IIO7" s="86"/>
      <c r="IIP7" s="86"/>
      <c r="IIQ7" s="86"/>
      <c r="IIR7" s="86"/>
      <c r="IIS7" s="86"/>
      <c r="IIT7" s="86"/>
      <c r="IIU7" s="86"/>
      <c r="IIV7" s="86"/>
      <c r="IIW7" s="86"/>
      <c r="IIX7" s="86"/>
      <c r="IIY7" s="86"/>
      <c r="IIZ7" s="86"/>
      <c r="IJA7" s="86"/>
      <c r="IJB7" s="86"/>
      <c r="IJC7" s="86"/>
      <c r="IJD7" s="86"/>
      <c r="IJE7" s="86"/>
      <c r="IJF7" s="86"/>
      <c r="IJG7" s="86"/>
      <c r="IJH7" s="86"/>
      <c r="IJI7" s="86"/>
      <c r="IJJ7" s="86"/>
      <c r="IJK7" s="86"/>
      <c r="IJL7" s="86"/>
      <c r="IJM7" s="86"/>
      <c r="IJN7" s="86"/>
      <c r="IJO7" s="86"/>
      <c r="IJP7" s="86"/>
      <c r="IJQ7" s="86"/>
      <c r="IJR7" s="86"/>
      <c r="IJS7" s="86"/>
      <c r="IJT7" s="86"/>
      <c r="IJU7" s="86"/>
      <c r="IJV7" s="86"/>
      <c r="IJW7" s="86"/>
      <c r="IJX7" s="86"/>
      <c r="IJY7" s="86"/>
      <c r="IJZ7" s="86"/>
      <c r="IKA7" s="86"/>
      <c r="IKB7" s="86"/>
      <c r="IKC7" s="86"/>
      <c r="IKD7" s="86"/>
      <c r="IKE7" s="86"/>
      <c r="IKF7" s="86"/>
      <c r="IKG7" s="86"/>
      <c r="IKH7" s="86"/>
      <c r="IKI7" s="86"/>
      <c r="IKJ7" s="86"/>
      <c r="IKK7" s="86"/>
      <c r="IKL7" s="86"/>
      <c r="IKM7" s="86"/>
      <c r="IKN7" s="86"/>
      <c r="IKO7" s="86"/>
      <c r="IKP7" s="86"/>
      <c r="IKQ7" s="86"/>
      <c r="IKR7" s="86"/>
      <c r="IKS7" s="86"/>
      <c r="IKT7" s="86"/>
      <c r="IKU7" s="86"/>
      <c r="IKV7" s="86"/>
      <c r="IKW7" s="86"/>
      <c r="IKX7" s="86"/>
      <c r="IKY7" s="86"/>
      <c r="IKZ7" s="86"/>
      <c r="ILA7" s="86"/>
      <c r="ILB7" s="86"/>
      <c r="ILC7" s="86"/>
      <c r="ILD7" s="86"/>
      <c r="ILE7" s="86"/>
      <c r="ILF7" s="86"/>
      <c r="ILG7" s="86"/>
      <c r="ILH7" s="86"/>
      <c r="ILI7" s="86"/>
      <c r="ILJ7" s="86"/>
      <c r="ILK7" s="86"/>
      <c r="ILL7" s="86"/>
      <c r="ILM7" s="86"/>
      <c r="ILN7" s="86"/>
      <c r="ILO7" s="86"/>
      <c r="ILP7" s="86"/>
      <c r="ILQ7" s="86"/>
      <c r="ILR7" s="86"/>
      <c r="ILS7" s="86"/>
      <c r="ILT7" s="86"/>
      <c r="ILU7" s="86"/>
      <c r="ILV7" s="86"/>
      <c r="ILW7" s="86"/>
      <c r="ILX7" s="86"/>
      <c r="ILY7" s="86"/>
      <c r="ILZ7" s="86"/>
      <c r="IMA7" s="86"/>
      <c r="IMB7" s="86"/>
      <c r="IMC7" s="86"/>
      <c r="IMD7" s="86"/>
      <c r="IME7" s="86"/>
      <c r="IMF7" s="86"/>
      <c r="IMG7" s="86"/>
      <c r="IMH7" s="86"/>
      <c r="IMI7" s="86"/>
      <c r="IMJ7" s="86"/>
      <c r="IMK7" s="86"/>
      <c r="IML7" s="86"/>
      <c r="IMM7" s="86"/>
      <c r="IMN7" s="86"/>
      <c r="IMO7" s="86"/>
      <c r="IMP7" s="86"/>
      <c r="IMQ7" s="86"/>
      <c r="IMR7" s="86"/>
      <c r="IMS7" s="86"/>
      <c r="IMT7" s="86"/>
      <c r="IMU7" s="86"/>
      <c r="IMV7" s="86"/>
      <c r="IMW7" s="86"/>
      <c r="IMX7" s="86"/>
      <c r="IMY7" s="86"/>
      <c r="IMZ7" s="86"/>
      <c r="INA7" s="86"/>
      <c r="INB7" s="86"/>
      <c r="INC7" s="86"/>
      <c r="IND7" s="86"/>
      <c r="INE7" s="86"/>
      <c r="INF7" s="86"/>
      <c r="ING7" s="86"/>
      <c r="INH7" s="86"/>
      <c r="INI7" s="86"/>
      <c r="INJ7" s="86"/>
      <c r="INK7" s="86"/>
      <c r="INL7" s="86"/>
      <c r="INM7" s="86"/>
      <c r="INN7" s="86"/>
      <c r="INO7" s="86"/>
      <c r="INP7" s="86"/>
      <c r="INQ7" s="86"/>
      <c r="INR7" s="86"/>
      <c r="INS7" s="86"/>
      <c r="INT7" s="86"/>
      <c r="INU7" s="86"/>
      <c r="INV7" s="86"/>
      <c r="INW7" s="86"/>
      <c r="INX7" s="86"/>
      <c r="INY7" s="86"/>
      <c r="INZ7" s="86"/>
      <c r="IOA7" s="86"/>
      <c r="IOB7" s="86"/>
      <c r="IOC7" s="86"/>
      <c r="IOD7" s="86"/>
      <c r="IOE7" s="86"/>
      <c r="IOF7" s="86"/>
      <c r="IOG7" s="86"/>
      <c r="IOH7" s="86"/>
      <c r="IOI7" s="86"/>
      <c r="IOJ7" s="86"/>
      <c r="IOK7" s="86"/>
      <c r="IOL7" s="86"/>
      <c r="IOM7" s="86"/>
      <c r="ION7" s="86"/>
      <c r="IOO7" s="86"/>
      <c r="IOP7" s="86"/>
      <c r="IOQ7" s="86"/>
      <c r="IOR7" s="86"/>
      <c r="IOS7" s="86"/>
      <c r="IOT7" s="86"/>
      <c r="IOU7" s="86"/>
      <c r="IOV7" s="86"/>
      <c r="IOW7" s="86"/>
      <c r="IOX7" s="86"/>
      <c r="IOY7" s="86"/>
      <c r="IOZ7" s="86"/>
      <c r="IPA7" s="86"/>
      <c r="IPB7" s="86"/>
      <c r="IPC7" s="86"/>
      <c r="IPD7" s="86"/>
      <c r="IPE7" s="86"/>
      <c r="IPF7" s="86"/>
      <c r="IPG7" s="86"/>
      <c r="IPH7" s="86"/>
      <c r="IPI7" s="86"/>
      <c r="IPJ7" s="86"/>
      <c r="IPK7" s="86"/>
      <c r="IPL7" s="86"/>
      <c r="IPM7" s="86"/>
      <c r="IPN7" s="86"/>
      <c r="IPO7" s="86"/>
      <c r="IPP7" s="86"/>
      <c r="IPQ7" s="86"/>
      <c r="IPR7" s="86"/>
      <c r="IPS7" s="86"/>
      <c r="IPT7" s="86"/>
      <c r="IPU7" s="86"/>
      <c r="IPV7" s="86"/>
      <c r="IPW7" s="86"/>
      <c r="IPX7" s="86"/>
      <c r="IPY7" s="86"/>
      <c r="IPZ7" s="86"/>
      <c r="IQA7" s="86"/>
      <c r="IQB7" s="86"/>
      <c r="IQC7" s="86"/>
      <c r="IQD7" s="86"/>
      <c r="IQE7" s="86"/>
      <c r="IQF7" s="86"/>
      <c r="IQG7" s="86"/>
      <c r="IQH7" s="86"/>
      <c r="IQI7" s="86"/>
      <c r="IQJ7" s="86"/>
      <c r="IQK7" s="86"/>
      <c r="IQL7" s="86"/>
      <c r="IQM7" s="86"/>
      <c r="IQN7" s="86"/>
      <c r="IQO7" s="86"/>
      <c r="IQP7" s="86"/>
      <c r="IQQ7" s="86"/>
      <c r="IQR7" s="86"/>
      <c r="IQS7" s="86"/>
      <c r="IQT7" s="86"/>
      <c r="IQU7" s="86"/>
      <c r="IQV7" s="86"/>
      <c r="IQW7" s="86"/>
      <c r="IQX7" s="86"/>
      <c r="IQY7" s="86"/>
      <c r="IQZ7" s="86"/>
      <c r="IRA7" s="86"/>
      <c r="IRB7" s="86"/>
      <c r="IRC7" s="86"/>
      <c r="IRD7" s="86"/>
      <c r="IRE7" s="86"/>
      <c r="IRF7" s="86"/>
      <c r="IRG7" s="86"/>
      <c r="IRH7" s="86"/>
      <c r="IRI7" s="86"/>
      <c r="IRJ7" s="86"/>
      <c r="IRK7" s="86"/>
      <c r="IRL7" s="86"/>
      <c r="IRM7" s="86"/>
      <c r="IRN7" s="86"/>
      <c r="IRO7" s="86"/>
      <c r="IRP7" s="86"/>
      <c r="IRQ7" s="86"/>
      <c r="IRR7" s="86"/>
      <c r="IRS7" s="86"/>
      <c r="IRT7" s="86"/>
      <c r="IRU7" s="86"/>
      <c r="IRV7" s="86"/>
      <c r="IRW7" s="86"/>
      <c r="IRX7" s="86"/>
      <c r="IRY7" s="86"/>
      <c r="IRZ7" s="86"/>
      <c r="ISA7" s="86"/>
      <c r="ISB7" s="86"/>
      <c r="ISC7" s="86"/>
      <c r="ISD7" s="86"/>
      <c r="ISE7" s="86"/>
      <c r="ISF7" s="86"/>
      <c r="ISG7" s="86"/>
      <c r="ISH7" s="86"/>
      <c r="ISI7" s="86"/>
      <c r="ISJ7" s="86"/>
      <c r="ISK7" s="86"/>
      <c r="ISL7" s="86"/>
      <c r="ISM7" s="86"/>
      <c r="ISN7" s="86"/>
      <c r="ISO7" s="86"/>
      <c r="ISP7" s="86"/>
      <c r="ISQ7" s="86"/>
      <c r="ISR7" s="86"/>
      <c r="ISS7" s="86"/>
      <c r="IST7" s="86"/>
      <c r="ISU7" s="86"/>
      <c r="ISV7" s="86"/>
      <c r="ISW7" s="86"/>
      <c r="ISX7" s="86"/>
      <c r="ISY7" s="86"/>
      <c r="ISZ7" s="86"/>
      <c r="ITA7" s="86"/>
      <c r="ITB7" s="86"/>
      <c r="ITC7" s="86"/>
      <c r="ITD7" s="86"/>
      <c r="ITE7" s="86"/>
      <c r="ITF7" s="86"/>
      <c r="ITG7" s="86"/>
      <c r="ITH7" s="86"/>
      <c r="ITI7" s="86"/>
      <c r="ITJ7" s="86"/>
      <c r="ITK7" s="86"/>
      <c r="ITL7" s="86"/>
      <c r="ITM7" s="86"/>
      <c r="ITN7" s="86"/>
      <c r="ITO7" s="86"/>
      <c r="ITP7" s="86"/>
      <c r="ITQ7" s="86"/>
      <c r="ITR7" s="86"/>
      <c r="ITS7" s="86"/>
      <c r="ITT7" s="86"/>
      <c r="ITU7" s="86"/>
      <c r="ITV7" s="86"/>
      <c r="ITW7" s="86"/>
      <c r="ITX7" s="86"/>
      <c r="ITY7" s="86"/>
      <c r="ITZ7" s="86"/>
      <c r="IUA7" s="86"/>
      <c r="IUB7" s="86"/>
      <c r="IUC7" s="86"/>
      <c r="IUD7" s="86"/>
      <c r="IUE7" s="86"/>
      <c r="IUF7" s="86"/>
      <c r="IUG7" s="86"/>
      <c r="IUH7" s="86"/>
      <c r="IUI7" s="86"/>
      <c r="IUJ7" s="86"/>
      <c r="IUK7" s="86"/>
      <c r="IUL7" s="86"/>
      <c r="IUM7" s="86"/>
      <c r="IUN7" s="86"/>
      <c r="IUO7" s="86"/>
      <c r="IUP7" s="86"/>
      <c r="IUQ7" s="86"/>
      <c r="IUR7" s="86"/>
      <c r="IUS7" s="86"/>
      <c r="IUT7" s="86"/>
      <c r="IUU7" s="86"/>
      <c r="IUV7" s="86"/>
      <c r="IUW7" s="86"/>
      <c r="IUX7" s="86"/>
      <c r="IUY7" s="86"/>
      <c r="IUZ7" s="86"/>
      <c r="IVA7" s="86"/>
      <c r="IVB7" s="86"/>
      <c r="IVC7" s="86"/>
      <c r="IVD7" s="86"/>
      <c r="IVE7" s="86"/>
      <c r="IVF7" s="86"/>
      <c r="IVG7" s="86"/>
      <c r="IVH7" s="86"/>
      <c r="IVI7" s="86"/>
      <c r="IVJ7" s="86"/>
      <c r="IVK7" s="86"/>
      <c r="IVL7" s="86"/>
      <c r="IVM7" s="86"/>
      <c r="IVN7" s="86"/>
      <c r="IVO7" s="86"/>
      <c r="IVP7" s="86"/>
      <c r="IVQ7" s="86"/>
      <c r="IVR7" s="86"/>
      <c r="IVS7" s="86"/>
      <c r="IVT7" s="86"/>
      <c r="IVU7" s="86"/>
      <c r="IVV7" s="86"/>
      <c r="IVW7" s="86"/>
      <c r="IVX7" s="86"/>
      <c r="IVY7" s="86"/>
      <c r="IVZ7" s="86"/>
      <c r="IWA7" s="86"/>
      <c r="IWB7" s="86"/>
      <c r="IWC7" s="86"/>
      <c r="IWD7" s="86"/>
      <c r="IWE7" s="86"/>
      <c r="IWF7" s="86"/>
      <c r="IWG7" s="86"/>
      <c r="IWH7" s="86"/>
      <c r="IWI7" s="86"/>
      <c r="IWJ7" s="86"/>
      <c r="IWK7" s="86"/>
      <c r="IWL7" s="86"/>
      <c r="IWM7" s="86"/>
      <c r="IWN7" s="86"/>
      <c r="IWO7" s="86"/>
      <c r="IWP7" s="86"/>
      <c r="IWQ7" s="86"/>
      <c r="IWR7" s="86"/>
      <c r="IWS7" s="86"/>
      <c r="IWT7" s="86"/>
      <c r="IWU7" s="86"/>
      <c r="IWV7" s="86"/>
      <c r="IWW7" s="86"/>
      <c r="IWX7" s="86"/>
      <c r="IWY7" s="86"/>
      <c r="IWZ7" s="86"/>
      <c r="IXA7" s="86"/>
      <c r="IXB7" s="86"/>
      <c r="IXC7" s="86"/>
      <c r="IXD7" s="86"/>
      <c r="IXE7" s="86"/>
      <c r="IXF7" s="86"/>
      <c r="IXG7" s="86"/>
      <c r="IXH7" s="86"/>
      <c r="IXI7" s="86"/>
      <c r="IXJ7" s="86"/>
      <c r="IXK7" s="86"/>
      <c r="IXL7" s="86"/>
      <c r="IXM7" s="86"/>
      <c r="IXN7" s="86"/>
      <c r="IXO7" s="86"/>
      <c r="IXP7" s="86"/>
      <c r="IXQ7" s="86"/>
      <c r="IXR7" s="86"/>
      <c r="IXS7" s="86"/>
      <c r="IXT7" s="86"/>
      <c r="IXU7" s="86"/>
      <c r="IXV7" s="86"/>
      <c r="IXW7" s="86"/>
      <c r="IXX7" s="86"/>
      <c r="IXY7" s="86"/>
      <c r="IXZ7" s="86"/>
      <c r="IYA7" s="86"/>
      <c r="IYB7" s="86"/>
      <c r="IYC7" s="86"/>
      <c r="IYD7" s="86"/>
      <c r="IYE7" s="86"/>
      <c r="IYF7" s="86"/>
      <c r="IYG7" s="86"/>
      <c r="IYH7" s="86"/>
      <c r="IYI7" s="86"/>
      <c r="IYJ7" s="86"/>
      <c r="IYK7" s="86"/>
      <c r="IYL7" s="86"/>
      <c r="IYM7" s="86"/>
      <c r="IYN7" s="86"/>
      <c r="IYO7" s="86"/>
      <c r="IYP7" s="86"/>
      <c r="IYQ7" s="86"/>
      <c r="IYR7" s="86"/>
      <c r="IYS7" s="86"/>
      <c r="IYT7" s="86"/>
      <c r="IYU7" s="86"/>
      <c r="IYV7" s="86"/>
      <c r="IYW7" s="86"/>
      <c r="IYX7" s="86"/>
      <c r="IYY7" s="86"/>
      <c r="IYZ7" s="86"/>
      <c r="IZA7" s="86"/>
      <c r="IZB7" s="86"/>
      <c r="IZC7" s="86"/>
      <c r="IZD7" s="86"/>
      <c r="IZE7" s="86"/>
      <c r="IZF7" s="86"/>
      <c r="IZG7" s="86"/>
      <c r="IZH7" s="86"/>
      <c r="IZI7" s="86"/>
      <c r="IZJ7" s="86"/>
      <c r="IZK7" s="86"/>
      <c r="IZL7" s="86"/>
      <c r="IZM7" s="86"/>
      <c r="IZN7" s="86"/>
      <c r="IZO7" s="86"/>
      <c r="IZP7" s="86"/>
      <c r="IZQ7" s="86"/>
      <c r="IZR7" s="86"/>
      <c r="IZS7" s="86"/>
      <c r="IZT7" s="86"/>
      <c r="IZU7" s="86"/>
      <c r="IZV7" s="86"/>
      <c r="IZW7" s="86"/>
      <c r="IZX7" s="86"/>
      <c r="IZY7" s="86"/>
      <c r="IZZ7" s="86"/>
      <c r="JAA7" s="86"/>
      <c r="JAB7" s="86"/>
      <c r="JAC7" s="86"/>
      <c r="JAD7" s="86"/>
      <c r="JAE7" s="86"/>
      <c r="JAF7" s="86"/>
      <c r="JAG7" s="86"/>
      <c r="JAH7" s="86"/>
      <c r="JAI7" s="86"/>
      <c r="JAJ7" s="86"/>
      <c r="JAK7" s="86"/>
      <c r="JAL7" s="86"/>
      <c r="JAM7" s="86"/>
      <c r="JAN7" s="86"/>
      <c r="JAO7" s="86"/>
      <c r="JAP7" s="86"/>
      <c r="JAQ7" s="86"/>
      <c r="JAR7" s="86"/>
      <c r="JAS7" s="86"/>
      <c r="JAT7" s="86"/>
      <c r="JAU7" s="86"/>
      <c r="JAV7" s="86"/>
      <c r="JAW7" s="86"/>
      <c r="JAX7" s="86"/>
      <c r="JAY7" s="86"/>
      <c r="JAZ7" s="86"/>
      <c r="JBA7" s="86"/>
      <c r="JBB7" s="86"/>
      <c r="JBC7" s="86"/>
      <c r="JBD7" s="86"/>
      <c r="JBE7" s="86"/>
      <c r="JBF7" s="86"/>
      <c r="JBG7" s="86"/>
      <c r="JBH7" s="86"/>
      <c r="JBI7" s="86"/>
      <c r="JBJ7" s="86"/>
      <c r="JBK7" s="86"/>
      <c r="JBL7" s="86"/>
      <c r="JBM7" s="86"/>
      <c r="JBN7" s="86"/>
      <c r="JBO7" s="86"/>
      <c r="JBP7" s="86"/>
      <c r="JBQ7" s="86"/>
      <c r="JBR7" s="86"/>
      <c r="JBS7" s="86"/>
      <c r="JBT7" s="86"/>
      <c r="JBU7" s="86"/>
      <c r="JBV7" s="86"/>
      <c r="JBW7" s="86"/>
      <c r="JBX7" s="86"/>
      <c r="JBY7" s="86"/>
      <c r="JBZ7" s="86"/>
      <c r="JCA7" s="86"/>
      <c r="JCB7" s="86"/>
      <c r="JCC7" s="86"/>
      <c r="JCD7" s="86"/>
      <c r="JCE7" s="86"/>
      <c r="JCF7" s="86"/>
      <c r="JCG7" s="86"/>
      <c r="JCH7" s="86"/>
      <c r="JCI7" s="86"/>
      <c r="JCJ7" s="86"/>
      <c r="JCK7" s="86"/>
      <c r="JCL7" s="86"/>
      <c r="JCM7" s="86"/>
      <c r="JCN7" s="86"/>
      <c r="JCO7" s="86"/>
      <c r="JCP7" s="86"/>
      <c r="JCQ7" s="86"/>
      <c r="JCR7" s="86"/>
      <c r="JCS7" s="86"/>
      <c r="JCT7" s="86"/>
      <c r="JCU7" s="86"/>
      <c r="JCV7" s="86"/>
      <c r="JCW7" s="86"/>
      <c r="JCX7" s="86"/>
      <c r="JCY7" s="86"/>
      <c r="JCZ7" s="86"/>
      <c r="JDA7" s="86"/>
      <c r="JDB7" s="86"/>
      <c r="JDC7" s="86"/>
      <c r="JDD7" s="86"/>
      <c r="JDE7" s="86"/>
      <c r="JDF7" s="86"/>
      <c r="JDG7" s="86"/>
      <c r="JDH7" s="86"/>
      <c r="JDI7" s="86"/>
      <c r="JDJ7" s="86"/>
      <c r="JDK7" s="86"/>
      <c r="JDL7" s="86"/>
      <c r="JDM7" s="86"/>
      <c r="JDN7" s="86"/>
      <c r="JDO7" s="86"/>
      <c r="JDP7" s="86"/>
      <c r="JDQ7" s="86"/>
      <c r="JDR7" s="86"/>
      <c r="JDS7" s="86"/>
      <c r="JDT7" s="86"/>
      <c r="JDU7" s="86"/>
      <c r="JDV7" s="86"/>
      <c r="JDW7" s="86"/>
      <c r="JDX7" s="86"/>
      <c r="JDY7" s="86"/>
      <c r="JDZ7" s="86"/>
      <c r="JEA7" s="86"/>
      <c r="JEB7" s="86"/>
      <c r="JEC7" s="86"/>
      <c r="JED7" s="86"/>
      <c r="JEE7" s="86"/>
      <c r="JEF7" s="86"/>
      <c r="JEG7" s="86"/>
      <c r="JEH7" s="86"/>
      <c r="JEI7" s="86"/>
      <c r="JEJ7" s="86"/>
      <c r="JEK7" s="86"/>
      <c r="JEL7" s="86"/>
      <c r="JEM7" s="86"/>
      <c r="JEN7" s="86"/>
      <c r="JEO7" s="86"/>
      <c r="JEP7" s="86"/>
      <c r="JEQ7" s="86"/>
      <c r="JER7" s="86"/>
      <c r="JES7" s="86"/>
      <c r="JET7" s="86"/>
      <c r="JEU7" s="86"/>
      <c r="JEV7" s="86"/>
      <c r="JEW7" s="86"/>
      <c r="JEX7" s="86"/>
      <c r="JEY7" s="86"/>
      <c r="JEZ7" s="86"/>
      <c r="JFA7" s="86"/>
      <c r="JFB7" s="86"/>
      <c r="JFC7" s="86"/>
      <c r="JFD7" s="86"/>
      <c r="JFE7" s="86"/>
      <c r="JFF7" s="86"/>
      <c r="JFG7" s="86"/>
      <c r="JFH7" s="86"/>
      <c r="JFI7" s="86"/>
      <c r="JFJ7" s="86"/>
      <c r="JFK7" s="86"/>
      <c r="JFL7" s="86"/>
      <c r="JFM7" s="86"/>
      <c r="JFN7" s="86"/>
      <c r="JFO7" s="86"/>
      <c r="JFP7" s="86"/>
      <c r="JFQ7" s="86"/>
      <c r="JFR7" s="86"/>
      <c r="JFS7" s="86"/>
      <c r="JFT7" s="86"/>
      <c r="JFU7" s="86"/>
      <c r="JFV7" s="86"/>
      <c r="JFW7" s="86"/>
      <c r="JFX7" s="86"/>
      <c r="JFY7" s="86"/>
      <c r="JFZ7" s="86"/>
      <c r="JGA7" s="86"/>
      <c r="JGB7" s="86"/>
      <c r="JGC7" s="86"/>
      <c r="JGD7" s="86"/>
      <c r="JGE7" s="86"/>
      <c r="JGF7" s="86"/>
      <c r="JGG7" s="86"/>
      <c r="JGH7" s="86"/>
      <c r="JGI7" s="86"/>
      <c r="JGJ7" s="86"/>
      <c r="JGK7" s="86"/>
      <c r="JGL7" s="86"/>
      <c r="JGM7" s="86"/>
      <c r="JGN7" s="86"/>
      <c r="JGO7" s="86"/>
      <c r="JGP7" s="86"/>
      <c r="JGQ7" s="86"/>
      <c r="JGR7" s="86"/>
      <c r="JGS7" s="86"/>
      <c r="JGT7" s="86"/>
      <c r="JGU7" s="86"/>
      <c r="JGV7" s="86"/>
      <c r="JGW7" s="86"/>
      <c r="JGX7" s="86"/>
      <c r="JGY7" s="86"/>
      <c r="JGZ7" s="86"/>
      <c r="JHA7" s="86"/>
      <c r="JHB7" s="86"/>
      <c r="JHC7" s="86"/>
      <c r="JHD7" s="86"/>
      <c r="JHE7" s="86"/>
      <c r="JHF7" s="86"/>
      <c r="JHG7" s="86"/>
      <c r="JHH7" s="86"/>
      <c r="JHI7" s="86"/>
      <c r="JHJ7" s="86"/>
      <c r="JHK7" s="86"/>
      <c r="JHL7" s="86"/>
      <c r="JHM7" s="86"/>
      <c r="JHN7" s="86"/>
      <c r="JHO7" s="86"/>
      <c r="JHP7" s="86"/>
      <c r="JHQ7" s="86"/>
      <c r="JHR7" s="86"/>
      <c r="JHS7" s="86"/>
      <c r="JHT7" s="86"/>
      <c r="JHU7" s="86"/>
      <c r="JHV7" s="86"/>
      <c r="JHW7" s="86"/>
      <c r="JHX7" s="86"/>
      <c r="JHY7" s="86"/>
      <c r="JHZ7" s="86"/>
      <c r="JIA7" s="86"/>
      <c r="JIB7" s="86"/>
      <c r="JIC7" s="86"/>
      <c r="JID7" s="86"/>
      <c r="JIE7" s="86"/>
      <c r="JIF7" s="86"/>
      <c r="JIG7" s="86"/>
      <c r="JIH7" s="86"/>
      <c r="JII7" s="86"/>
      <c r="JIJ7" s="86"/>
      <c r="JIK7" s="86"/>
      <c r="JIL7" s="86"/>
      <c r="JIM7" s="86"/>
      <c r="JIN7" s="86"/>
      <c r="JIO7" s="86"/>
      <c r="JIP7" s="86"/>
      <c r="JIQ7" s="86"/>
      <c r="JIR7" s="86"/>
      <c r="JIS7" s="86"/>
      <c r="JIT7" s="86"/>
      <c r="JIU7" s="86"/>
      <c r="JIV7" s="86"/>
      <c r="JIW7" s="86"/>
      <c r="JIX7" s="86"/>
      <c r="JIY7" s="86"/>
      <c r="JIZ7" s="86"/>
      <c r="JJA7" s="86"/>
      <c r="JJB7" s="86"/>
      <c r="JJC7" s="86"/>
      <c r="JJD7" s="86"/>
      <c r="JJE7" s="86"/>
      <c r="JJF7" s="86"/>
      <c r="JJG7" s="86"/>
      <c r="JJH7" s="86"/>
      <c r="JJI7" s="86"/>
      <c r="JJJ7" s="86"/>
      <c r="JJK7" s="86"/>
      <c r="JJL7" s="86"/>
      <c r="JJM7" s="86"/>
      <c r="JJN7" s="86"/>
      <c r="JJO7" s="86"/>
      <c r="JJP7" s="86"/>
      <c r="JJQ7" s="86"/>
      <c r="JJR7" s="86"/>
      <c r="JJS7" s="86"/>
      <c r="JJT7" s="86"/>
      <c r="JJU7" s="86"/>
      <c r="JJV7" s="86"/>
      <c r="JJW7" s="86"/>
      <c r="JJX7" s="86"/>
      <c r="JJY7" s="86"/>
      <c r="JJZ7" s="86"/>
      <c r="JKA7" s="86"/>
      <c r="JKB7" s="86"/>
      <c r="JKC7" s="86"/>
      <c r="JKD7" s="86"/>
      <c r="JKE7" s="86"/>
      <c r="JKF7" s="86"/>
      <c r="JKG7" s="86"/>
      <c r="JKH7" s="86"/>
      <c r="JKI7" s="86"/>
      <c r="JKJ7" s="86"/>
      <c r="JKK7" s="86"/>
      <c r="JKL7" s="86"/>
      <c r="JKM7" s="86"/>
      <c r="JKN7" s="86"/>
      <c r="JKO7" s="86"/>
      <c r="JKP7" s="86"/>
      <c r="JKQ7" s="86"/>
      <c r="JKR7" s="86"/>
      <c r="JKS7" s="86"/>
      <c r="JKT7" s="86"/>
      <c r="JKU7" s="86"/>
      <c r="JKV7" s="86"/>
      <c r="JKW7" s="86"/>
      <c r="JKX7" s="86"/>
      <c r="JKY7" s="86"/>
      <c r="JKZ7" s="86"/>
      <c r="JLA7" s="86"/>
      <c r="JLB7" s="86"/>
      <c r="JLC7" s="86"/>
      <c r="JLD7" s="86"/>
      <c r="JLE7" s="86"/>
      <c r="JLF7" s="86"/>
      <c r="JLG7" s="86"/>
      <c r="JLH7" s="86"/>
      <c r="JLI7" s="86"/>
      <c r="JLJ7" s="86"/>
      <c r="JLK7" s="86"/>
      <c r="JLL7" s="86"/>
      <c r="JLM7" s="86"/>
      <c r="JLN7" s="86"/>
      <c r="JLO7" s="86"/>
      <c r="JLP7" s="86"/>
      <c r="JLQ7" s="86"/>
      <c r="JLR7" s="86"/>
      <c r="JLS7" s="86"/>
      <c r="JLT7" s="86"/>
      <c r="JLU7" s="86"/>
      <c r="JLV7" s="86"/>
      <c r="JLW7" s="86"/>
      <c r="JLX7" s="86"/>
      <c r="JLY7" s="86"/>
      <c r="JLZ7" s="86"/>
      <c r="JMA7" s="86"/>
      <c r="JMB7" s="86"/>
      <c r="JMC7" s="86"/>
      <c r="JMD7" s="86"/>
      <c r="JME7" s="86"/>
      <c r="JMF7" s="86"/>
      <c r="JMG7" s="86"/>
      <c r="JMH7" s="86"/>
      <c r="JMI7" s="86"/>
      <c r="JMJ7" s="86"/>
      <c r="JMK7" s="86"/>
      <c r="JML7" s="86"/>
      <c r="JMM7" s="86"/>
      <c r="JMN7" s="86"/>
      <c r="JMO7" s="86"/>
      <c r="JMP7" s="86"/>
      <c r="JMQ7" s="86"/>
      <c r="JMR7" s="86"/>
      <c r="JMS7" s="86"/>
      <c r="JMT7" s="86"/>
      <c r="JMU7" s="86"/>
      <c r="JMV7" s="86"/>
      <c r="JMW7" s="86"/>
      <c r="JMX7" s="86"/>
      <c r="JMY7" s="86"/>
      <c r="JMZ7" s="86"/>
      <c r="JNA7" s="86"/>
      <c r="JNB7" s="86"/>
      <c r="JNC7" s="86"/>
      <c r="JND7" s="86"/>
      <c r="JNE7" s="86"/>
      <c r="JNF7" s="86"/>
      <c r="JNG7" s="86"/>
      <c r="JNH7" s="86"/>
      <c r="JNI7" s="86"/>
      <c r="JNJ7" s="86"/>
      <c r="JNK7" s="86"/>
      <c r="JNL7" s="86"/>
      <c r="JNM7" s="86"/>
      <c r="JNN7" s="86"/>
      <c r="JNO7" s="86"/>
      <c r="JNP7" s="86"/>
      <c r="JNQ7" s="86"/>
      <c r="JNR7" s="86"/>
      <c r="JNS7" s="86"/>
      <c r="JNT7" s="86"/>
      <c r="JNU7" s="86"/>
      <c r="JNV7" s="86"/>
      <c r="JNW7" s="86"/>
      <c r="JNX7" s="86"/>
      <c r="JNY7" s="86"/>
      <c r="JNZ7" s="86"/>
      <c r="JOA7" s="86"/>
      <c r="JOB7" s="86"/>
      <c r="JOC7" s="86"/>
      <c r="JOD7" s="86"/>
      <c r="JOE7" s="86"/>
      <c r="JOF7" s="86"/>
      <c r="JOG7" s="86"/>
      <c r="JOH7" s="86"/>
      <c r="JOI7" s="86"/>
      <c r="JOJ7" s="86"/>
      <c r="JOK7" s="86"/>
      <c r="JOL7" s="86"/>
      <c r="JOM7" s="86"/>
      <c r="JON7" s="86"/>
      <c r="JOO7" s="86"/>
      <c r="JOP7" s="86"/>
      <c r="JOQ7" s="86"/>
      <c r="JOR7" s="86"/>
      <c r="JOS7" s="86"/>
      <c r="JOT7" s="86"/>
      <c r="JOU7" s="86"/>
      <c r="JOV7" s="86"/>
      <c r="JOW7" s="86"/>
      <c r="JOX7" s="86"/>
      <c r="JOY7" s="86"/>
      <c r="JOZ7" s="86"/>
      <c r="JPA7" s="86"/>
      <c r="JPB7" s="86"/>
      <c r="JPC7" s="86"/>
      <c r="JPD7" s="86"/>
      <c r="JPE7" s="86"/>
      <c r="JPF7" s="86"/>
      <c r="JPG7" s="86"/>
      <c r="JPH7" s="86"/>
      <c r="JPI7" s="86"/>
      <c r="JPJ7" s="86"/>
      <c r="JPK7" s="86"/>
      <c r="JPL7" s="86"/>
      <c r="JPM7" s="86"/>
      <c r="JPN7" s="86"/>
      <c r="JPO7" s="86"/>
      <c r="JPP7" s="86"/>
      <c r="JPQ7" s="86"/>
      <c r="JPR7" s="86"/>
      <c r="JPS7" s="86"/>
      <c r="JPT7" s="86"/>
      <c r="JPU7" s="86"/>
      <c r="JPV7" s="86"/>
      <c r="JPW7" s="86"/>
      <c r="JPX7" s="86"/>
      <c r="JPY7" s="86"/>
      <c r="JPZ7" s="86"/>
      <c r="JQA7" s="86"/>
      <c r="JQB7" s="86"/>
      <c r="JQC7" s="86"/>
      <c r="JQD7" s="86"/>
      <c r="JQE7" s="86"/>
      <c r="JQF7" s="86"/>
      <c r="JQG7" s="86"/>
      <c r="JQH7" s="86"/>
      <c r="JQI7" s="86"/>
      <c r="JQJ7" s="86"/>
      <c r="JQK7" s="86"/>
      <c r="JQL7" s="86"/>
      <c r="JQM7" s="86"/>
      <c r="JQN7" s="86"/>
      <c r="JQO7" s="86"/>
      <c r="JQP7" s="86"/>
      <c r="JQQ7" s="86"/>
      <c r="JQR7" s="86"/>
      <c r="JQS7" s="86"/>
      <c r="JQT7" s="86"/>
      <c r="JQU7" s="86"/>
      <c r="JQV7" s="86"/>
      <c r="JQW7" s="86"/>
      <c r="JQX7" s="86"/>
      <c r="JQY7" s="86"/>
      <c r="JQZ7" s="86"/>
      <c r="JRA7" s="86"/>
      <c r="JRB7" s="86"/>
      <c r="JRC7" s="86"/>
      <c r="JRD7" s="86"/>
      <c r="JRE7" s="86"/>
      <c r="JRF7" s="86"/>
      <c r="JRG7" s="86"/>
      <c r="JRH7" s="86"/>
      <c r="JRI7" s="86"/>
      <c r="JRJ7" s="86"/>
      <c r="JRK7" s="86"/>
      <c r="JRL7" s="86"/>
      <c r="JRM7" s="86"/>
      <c r="JRN7" s="86"/>
      <c r="JRO7" s="86"/>
      <c r="JRP7" s="86"/>
      <c r="JRQ7" s="86"/>
      <c r="JRR7" s="86"/>
      <c r="JRS7" s="86"/>
      <c r="JRT7" s="86"/>
      <c r="JRU7" s="86"/>
      <c r="JRV7" s="86"/>
      <c r="JRW7" s="86"/>
      <c r="JRX7" s="86"/>
      <c r="JRY7" s="86"/>
      <c r="JRZ7" s="86"/>
      <c r="JSA7" s="86"/>
      <c r="JSB7" s="86"/>
      <c r="JSC7" s="86"/>
      <c r="JSD7" s="86"/>
      <c r="JSE7" s="86"/>
      <c r="JSF7" s="86"/>
      <c r="JSG7" s="86"/>
      <c r="JSH7" s="86"/>
      <c r="JSI7" s="86"/>
      <c r="JSJ7" s="86"/>
      <c r="JSK7" s="86"/>
      <c r="JSL7" s="86"/>
      <c r="JSM7" s="86"/>
      <c r="JSN7" s="86"/>
      <c r="JSO7" s="86"/>
      <c r="JSP7" s="86"/>
      <c r="JSQ7" s="86"/>
      <c r="JSR7" s="86"/>
      <c r="JSS7" s="86"/>
      <c r="JST7" s="86"/>
      <c r="JSU7" s="86"/>
      <c r="JSV7" s="86"/>
      <c r="JSW7" s="86"/>
      <c r="JSX7" s="86"/>
      <c r="JSY7" s="86"/>
      <c r="JSZ7" s="86"/>
      <c r="JTA7" s="86"/>
      <c r="JTB7" s="86"/>
      <c r="JTC7" s="86"/>
      <c r="JTD7" s="86"/>
      <c r="JTE7" s="86"/>
      <c r="JTF7" s="86"/>
      <c r="JTG7" s="86"/>
      <c r="JTH7" s="86"/>
      <c r="JTI7" s="86"/>
      <c r="JTJ7" s="86"/>
      <c r="JTK7" s="86"/>
      <c r="JTL7" s="86"/>
      <c r="JTM7" s="86"/>
      <c r="JTN7" s="86"/>
      <c r="JTO7" s="86"/>
      <c r="JTP7" s="86"/>
      <c r="JTQ7" s="86"/>
      <c r="JTR7" s="86"/>
      <c r="JTS7" s="86"/>
      <c r="JTT7" s="86"/>
      <c r="JTU7" s="86"/>
      <c r="JTV7" s="86"/>
      <c r="JTW7" s="86"/>
      <c r="JTX7" s="86"/>
      <c r="JTY7" s="86"/>
      <c r="JTZ7" s="86"/>
      <c r="JUA7" s="86"/>
      <c r="JUB7" s="86"/>
      <c r="JUC7" s="86"/>
      <c r="JUD7" s="86"/>
      <c r="JUE7" s="86"/>
      <c r="JUF7" s="86"/>
      <c r="JUG7" s="86"/>
      <c r="JUH7" s="86"/>
      <c r="JUI7" s="86"/>
      <c r="JUJ7" s="86"/>
      <c r="JUK7" s="86"/>
      <c r="JUL7" s="86"/>
      <c r="JUM7" s="86"/>
      <c r="JUN7" s="86"/>
      <c r="JUO7" s="86"/>
      <c r="JUP7" s="86"/>
      <c r="JUQ7" s="86"/>
      <c r="JUR7" s="86"/>
      <c r="JUS7" s="86"/>
      <c r="JUT7" s="86"/>
      <c r="JUU7" s="86"/>
      <c r="JUV7" s="86"/>
      <c r="JUW7" s="86"/>
      <c r="JUX7" s="86"/>
      <c r="JUY7" s="86"/>
      <c r="JUZ7" s="86"/>
      <c r="JVA7" s="86"/>
      <c r="JVB7" s="86"/>
      <c r="JVC7" s="86"/>
      <c r="JVD7" s="86"/>
      <c r="JVE7" s="86"/>
      <c r="JVF7" s="86"/>
      <c r="JVG7" s="86"/>
      <c r="JVH7" s="86"/>
      <c r="JVI7" s="86"/>
      <c r="JVJ7" s="86"/>
      <c r="JVK7" s="86"/>
      <c r="JVL7" s="86"/>
      <c r="JVM7" s="86"/>
      <c r="JVN7" s="86"/>
      <c r="JVO7" s="86"/>
      <c r="JVP7" s="86"/>
      <c r="JVQ7" s="86"/>
      <c r="JVR7" s="86"/>
      <c r="JVS7" s="86"/>
      <c r="JVT7" s="86"/>
      <c r="JVU7" s="86"/>
      <c r="JVV7" s="86"/>
      <c r="JVW7" s="86"/>
      <c r="JVX7" s="86"/>
      <c r="JVY7" s="86"/>
      <c r="JVZ7" s="86"/>
      <c r="JWA7" s="86"/>
      <c r="JWB7" s="86"/>
      <c r="JWC7" s="86"/>
      <c r="JWD7" s="86"/>
      <c r="JWE7" s="86"/>
      <c r="JWF7" s="86"/>
      <c r="JWG7" s="86"/>
      <c r="JWH7" s="86"/>
      <c r="JWI7" s="86"/>
      <c r="JWJ7" s="86"/>
      <c r="JWK7" s="86"/>
      <c r="JWL7" s="86"/>
      <c r="JWM7" s="86"/>
      <c r="JWN7" s="86"/>
      <c r="JWO7" s="86"/>
      <c r="JWP7" s="86"/>
      <c r="JWQ7" s="86"/>
      <c r="JWR7" s="86"/>
      <c r="JWS7" s="86"/>
      <c r="JWT7" s="86"/>
      <c r="JWU7" s="86"/>
      <c r="JWV7" s="86"/>
      <c r="JWW7" s="86"/>
      <c r="JWX7" s="86"/>
      <c r="JWY7" s="86"/>
      <c r="JWZ7" s="86"/>
      <c r="JXA7" s="86"/>
      <c r="JXB7" s="86"/>
      <c r="JXC7" s="86"/>
      <c r="JXD7" s="86"/>
      <c r="JXE7" s="86"/>
      <c r="JXF7" s="86"/>
      <c r="JXG7" s="86"/>
      <c r="JXH7" s="86"/>
      <c r="JXI7" s="86"/>
      <c r="JXJ7" s="86"/>
      <c r="JXK7" s="86"/>
      <c r="JXL7" s="86"/>
      <c r="JXM7" s="86"/>
      <c r="JXN7" s="86"/>
      <c r="JXO7" s="86"/>
      <c r="JXP7" s="86"/>
      <c r="JXQ7" s="86"/>
      <c r="JXR7" s="86"/>
      <c r="JXS7" s="86"/>
      <c r="JXT7" s="86"/>
      <c r="JXU7" s="86"/>
      <c r="JXV7" s="86"/>
      <c r="JXW7" s="86"/>
      <c r="JXX7" s="86"/>
      <c r="JXY7" s="86"/>
      <c r="JXZ7" s="86"/>
      <c r="JYA7" s="86"/>
      <c r="JYB7" s="86"/>
      <c r="JYC7" s="86"/>
      <c r="JYD7" s="86"/>
      <c r="JYE7" s="86"/>
      <c r="JYF7" s="86"/>
      <c r="JYG7" s="86"/>
      <c r="JYH7" s="86"/>
      <c r="JYI7" s="86"/>
      <c r="JYJ7" s="86"/>
      <c r="JYK7" s="86"/>
      <c r="JYL7" s="86"/>
      <c r="JYM7" s="86"/>
      <c r="JYN7" s="86"/>
      <c r="JYO7" s="86"/>
      <c r="JYP7" s="86"/>
      <c r="JYQ7" s="86"/>
      <c r="JYR7" s="86"/>
      <c r="JYS7" s="86"/>
      <c r="JYT7" s="86"/>
      <c r="JYU7" s="86"/>
      <c r="JYV7" s="86"/>
      <c r="JYW7" s="86"/>
      <c r="JYX7" s="86"/>
      <c r="JYY7" s="86"/>
      <c r="JYZ7" s="86"/>
      <c r="JZA7" s="86"/>
      <c r="JZB7" s="86"/>
      <c r="JZC7" s="86"/>
      <c r="JZD7" s="86"/>
      <c r="JZE7" s="86"/>
      <c r="JZF7" s="86"/>
      <c r="JZG7" s="86"/>
      <c r="JZH7" s="86"/>
      <c r="JZI7" s="86"/>
      <c r="JZJ7" s="86"/>
      <c r="JZK7" s="86"/>
      <c r="JZL7" s="86"/>
      <c r="JZM7" s="86"/>
      <c r="JZN7" s="86"/>
      <c r="JZO7" s="86"/>
      <c r="JZP7" s="86"/>
      <c r="JZQ7" s="86"/>
      <c r="JZR7" s="86"/>
      <c r="JZS7" s="86"/>
      <c r="JZT7" s="86"/>
      <c r="JZU7" s="86"/>
      <c r="JZV7" s="86"/>
      <c r="JZW7" s="86"/>
      <c r="JZX7" s="86"/>
      <c r="JZY7" s="86"/>
      <c r="JZZ7" s="86"/>
      <c r="KAA7" s="86"/>
      <c r="KAB7" s="86"/>
      <c r="KAC7" s="86"/>
      <c r="KAD7" s="86"/>
      <c r="KAE7" s="86"/>
      <c r="KAF7" s="86"/>
      <c r="KAG7" s="86"/>
      <c r="KAH7" s="86"/>
      <c r="KAI7" s="86"/>
      <c r="KAJ7" s="86"/>
      <c r="KAK7" s="86"/>
      <c r="KAL7" s="86"/>
      <c r="KAM7" s="86"/>
      <c r="KAN7" s="86"/>
      <c r="KAO7" s="86"/>
      <c r="KAP7" s="86"/>
      <c r="KAQ7" s="86"/>
      <c r="KAR7" s="86"/>
      <c r="KAS7" s="86"/>
      <c r="KAT7" s="86"/>
      <c r="KAU7" s="86"/>
      <c r="KAV7" s="86"/>
      <c r="KAW7" s="86"/>
      <c r="KAX7" s="86"/>
      <c r="KAY7" s="86"/>
      <c r="KAZ7" s="86"/>
      <c r="KBA7" s="86"/>
      <c r="KBB7" s="86"/>
      <c r="KBC7" s="86"/>
      <c r="KBD7" s="86"/>
      <c r="KBE7" s="86"/>
      <c r="KBF7" s="86"/>
      <c r="KBG7" s="86"/>
      <c r="KBH7" s="86"/>
      <c r="KBI7" s="86"/>
      <c r="KBJ7" s="86"/>
      <c r="KBK7" s="86"/>
      <c r="KBL7" s="86"/>
      <c r="KBM7" s="86"/>
      <c r="KBN7" s="86"/>
      <c r="KBO7" s="86"/>
      <c r="KBP7" s="86"/>
      <c r="KBQ7" s="86"/>
      <c r="KBR7" s="86"/>
      <c r="KBS7" s="86"/>
      <c r="KBT7" s="86"/>
      <c r="KBU7" s="86"/>
      <c r="KBV7" s="86"/>
      <c r="KBW7" s="86"/>
      <c r="KBX7" s="86"/>
      <c r="KBY7" s="86"/>
      <c r="KBZ7" s="86"/>
      <c r="KCA7" s="86"/>
      <c r="KCB7" s="86"/>
      <c r="KCC7" s="86"/>
      <c r="KCD7" s="86"/>
      <c r="KCE7" s="86"/>
      <c r="KCF7" s="86"/>
      <c r="KCG7" s="86"/>
      <c r="KCH7" s="86"/>
      <c r="KCI7" s="86"/>
      <c r="KCJ7" s="86"/>
      <c r="KCK7" s="86"/>
      <c r="KCL7" s="86"/>
      <c r="KCM7" s="86"/>
      <c r="KCN7" s="86"/>
      <c r="KCO7" s="86"/>
      <c r="KCP7" s="86"/>
      <c r="KCQ7" s="86"/>
      <c r="KCR7" s="86"/>
      <c r="KCS7" s="86"/>
      <c r="KCT7" s="86"/>
      <c r="KCU7" s="86"/>
      <c r="KCV7" s="86"/>
      <c r="KCW7" s="86"/>
      <c r="KCX7" s="86"/>
      <c r="KCY7" s="86"/>
      <c r="KCZ7" s="86"/>
      <c r="KDA7" s="86"/>
      <c r="KDB7" s="86"/>
      <c r="KDC7" s="86"/>
      <c r="KDD7" s="86"/>
      <c r="KDE7" s="86"/>
      <c r="KDF7" s="86"/>
      <c r="KDG7" s="86"/>
      <c r="KDH7" s="86"/>
      <c r="KDI7" s="86"/>
      <c r="KDJ7" s="86"/>
      <c r="KDK7" s="86"/>
      <c r="KDL7" s="86"/>
      <c r="KDM7" s="86"/>
      <c r="KDN7" s="86"/>
      <c r="KDO7" s="86"/>
      <c r="KDP7" s="86"/>
      <c r="KDQ7" s="86"/>
      <c r="KDR7" s="86"/>
      <c r="KDS7" s="86"/>
      <c r="KDT7" s="86"/>
      <c r="KDU7" s="86"/>
      <c r="KDV7" s="86"/>
      <c r="KDW7" s="86"/>
      <c r="KDX7" s="86"/>
      <c r="KDY7" s="86"/>
      <c r="KDZ7" s="86"/>
      <c r="KEA7" s="86"/>
      <c r="KEB7" s="86"/>
      <c r="KEC7" s="86"/>
      <c r="KED7" s="86"/>
      <c r="KEE7" s="86"/>
      <c r="KEF7" s="86"/>
      <c r="KEG7" s="86"/>
      <c r="KEH7" s="86"/>
      <c r="KEI7" s="86"/>
      <c r="KEJ7" s="86"/>
      <c r="KEK7" s="86"/>
      <c r="KEL7" s="86"/>
      <c r="KEM7" s="86"/>
      <c r="KEN7" s="86"/>
      <c r="KEO7" s="86"/>
      <c r="KEP7" s="86"/>
      <c r="KEQ7" s="86"/>
      <c r="KER7" s="86"/>
      <c r="KES7" s="86"/>
      <c r="KET7" s="86"/>
      <c r="KEU7" s="86"/>
      <c r="KEV7" s="86"/>
      <c r="KEW7" s="86"/>
      <c r="KEX7" s="86"/>
      <c r="KEY7" s="86"/>
      <c r="KEZ7" s="86"/>
      <c r="KFA7" s="86"/>
      <c r="KFB7" s="86"/>
      <c r="KFC7" s="86"/>
      <c r="KFD7" s="86"/>
      <c r="KFE7" s="86"/>
      <c r="KFF7" s="86"/>
      <c r="KFG7" s="86"/>
      <c r="KFH7" s="86"/>
      <c r="KFI7" s="86"/>
      <c r="KFJ7" s="86"/>
      <c r="KFK7" s="86"/>
      <c r="KFL7" s="86"/>
      <c r="KFM7" s="86"/>
      <c r="KFN7" s="86"/>
      <c r="KFO7" s="86"/>
      <c r="KFP7" s="86"/>
      <c r="KFQ7" s="86"/>
      <c r="KFR7" s="86"/>
      <c r="KFS7" s="86"/>
      <c r="KFT7" s="86"/>
      <c r="KFU7" s="86"/>
      <c r="KFV7" s="86"/>
      <c r="KFW7" s="86"/>
      <c r="KFX7" s="86"/>
      <c r="KFY7" s="86"/>
      <c r="KFZ7" s="86"/>
      <c r="KGA7" s="86"/>
      <c r="KGB7" s="86"/>
      <c r="KGC7" s="86"/>
      <c r="KGD7" s="86"/>
      <c r="KGE7" s="86"/>
      <c r="KGF7" s="86"/>
      <c r="KGG7" s="86"/>
      <c r="KGH7" s="86"/>
      <c r="KGI7" s="86"/>
      <c r="KGJ7" s="86"/>
      <c r="KGK7" s="86"/>
      <c r="KGL7" s="86"/>
      <c r="KGM7" s="86"/>
      <c r="KGN7" s="86"/>
      <c r="KGO7" s="86"/>
      <c r="KGP7" s="86"/>
      <c r="KGQ7" s="86"/>
      <c r="KGR7" s="86"/>
      <c r="KGS7" s="86"/>
      <c r="KGT7" s="86"/>
      <c r="KGU7" s="86"/>
      <c r="KGV7" s="86"/>
      <c r="KGW7" s="86"/>
      <c r="KGX7" s="86"/>
      <c r="KGY7" s="86"/>
      <c r="KGZ7" s="86"/>
      <c r="KHA7" s="86"/>
      <c r="KHB7" s="86"/>
      <c r="KHC7" s="86"/>
      <c r="KHD7" s="86"/>
      <c r="KHE7" s="86"/>
      <c r="KHF7" s="86"/>
      <c r="KHG7" s="86"/>
      <c r="KHH7" s="86"/>
      <c r="KHI7" s="86"/>
      <c r="KHJ7" s="86"/>
      <c r="KHK7" s="86"/>
      <c r="KHL7" s="86"/>
      <c r="KHM7" s="86"/>
      <c r="KHN7" s="86"/>
      <c r="KHO7" s="86"/>
      <c r="KHP7" s="86"/>
      <c r="KHQ7" s="86"/>
      <c r="KHR7" s="86"/>
      <c r="KHS7" s="86"/>
      <c r="KHT7" s="86"/>
      <c r="KHU7" s="86"/>
      <c r="KHV7" s="86"/>
      <c r="KHW7" s="86"/>
      <c r="KHX7" s="86"/>
      <c r="KHY7" s="86"/>
      <c r="KHZ7" s="86"/>
      <c r="KIA7" s="86"/>
      <c r="KIB7" s="86"/>
      <c r="KIC7" s="86"/>
      <c r="KID7" s="86"/>
      <c r="KIE7" s="86"/>
      <c r="KIF7" s="86"/>
      <c r="KIG7" s="86"/>
      <c r="KIH7" s="86"/>
      <c r="KII7" s="86"/>
      <c r="KIJ7" s="86"/>
      <c r="KIK7" s="86"/>
      <c r="KIL7" s="86"/>
      <c r="KIM7" s="86"/>
      <c r="KIN7" s="86"/>
      <c r="KIO7" s="86"/>
      <c r="KIP7" s="86"/>
      <c r="KIQ7" s="86"/>
      <c r="KIR7" s="86"/>
      <c r="KIS7" s="86"/>
      <c r="KIT7" s="86"/>
      <c r="KIU7" s="86"/>
      <c r="KIV7" s="86"/>
      <c r="KIW7" s="86"/>
      <c r="KIX7" s="86"/>
      <c r="KIY7" s="86"/>
      <c r="KIZ7" s="86"/>
      <c r="KJA7" s="86"/>
      <c r="KJB7" s="86"/>
      <c r="KJC7" s="86"/>
      <c r="KJD7" s="86"/>
      <c r="KJE7" s="86"/>
      <c r="KJF7" s="86"/>
      <c r="KJG7" s="86"/>
      <c r="KJH7" s="86"/>
      <c r="KJI7" s="86"/>
      <c r="KJJ7" s="86"/>
      <c r="KJK7" s="86"/>
      <c r="KJL7" s="86"/>
      <c r="KJM7" s="86"/>
      <c r="KJN7" s="86"/>
      <c r="KJO7" s="86"/>
      <c r="KJP7" s="86"/>
      <c r="KJQ7" s="86"/>
      <c r="KJR7" s="86"/>
      <c r="KJS7" s="86"/>
      <c r="KJT7" s="86"/>
      <c r="KJU7" s="86"/>
      <c r="KJV7" s="86"/>
      <c r="KJW7" s="86"/>
      <c r="KJX7" s="86"/>
      <c r="KJY7" s="86"/>
      <c r="KJZ7" s="86"/>
      <c r="KKA7" s="86"/>
      <c r="KKB7" s="86"/>
      <c r="KKC7" s="86"/>
      <c r="KKD7" s="86"/>
      <c r="KKE7" s="86"/>
      <c r="KKF7" s="86"/>
      <c r="KKG7" s="86"/>
      <c r="KKH7" s="86"/>
      <c r="KKI7" s="86"/>
      <c r="KKJ7" s="86"/>
      <c r="KKK7" s="86"/>
      <c r="KKL7" s="86"/>
      <c r="KKM7" s="86"/>
      <c r="KKN7" s="86"/>
      <c r="KKO7" s="86"/>
      <c r="KKP7" s="86"/>
      <c r="KKQ7" s="86"/>
      <c r="KKR7" s="86"/>
      <c r="KKS7" s="86"/>
      <c r="KKT7" s="86"/>
      <c r="KKU7" s="86"/>
      <c r="KKV7" s="86"/>
      <c r="KKW7" s="86"/>
      <c r="KKX7" s="86"/>
      <c r="KKY7" s="86"/>
      <c r="KKZ7" s="86"/>
      <c r="KLA7" s="86"/>
      <c r="KLB7" s="86"/>
      <c r="KLC7" s="86"/>
      <c r="KLD7" s="86"/>
      <c r="KLE7" s="86"/>
      <c r="KLF7" s="86"/>
      <c r="KLG7" s="86"/>
      <c r="KLH7" s="86"/>
      <c r="KLI7" s="86"/>
      <c r="KLJ7" s="86"/>
      <c r="KLK7" s="86"/>
      <c r="KLL7" s="86"/>
      <c r="KLM7" s="86"/>
      <c r="KLN7" s="86"/>
      <c r="KLO7" s="86"/>
      <c r="KLP7" s="86"/>
      <c r="KLQ7" s="86"/>
      <c r="KLR7" s="86"/>
      <c r="KLS7" s="86"/>
      <c r="KLT7" s="86"/>
      <c r="KLU7" s="86"/>
      <c r="KLV7" s="86"/>
      <c r="KLW7" s="86"/>
      <c r="KLX7" s="86"/>
      <c r="KLY7" s="86"/>
      <c r="KLZ7" s="86"/>
      <c r="KMA7" s="86"/>
      <c r="KMB7" s="86"/>
      <c r="KMC7" s="86"/>
      <c r="KMD7" s="86"/>
      <c r="KME7" s="86"/>
      <c r="KMF7" s="86"/>
      <c r="KMG7" s="86"/>
      <c r="KMH7" s="86"/>
      <c r="KMI7" s="86"/>
      <c r="KMJ7" s="86"/>
      <c r="KMK7" s="86"/>
      <c r="KML7" s="86"/>
      <c r="KMM7" s="86"/>
      <c r="KMN7" s="86"/>
      <c r="KMO7" s="86"/>
      <c r="KMP7" s="86"/>
      <c r="KMQ7" s="86"/>
      <c r="KMR7" s="86"/>
      <c r="KMS7" s="86"/>
      <c r="KMT7" s="86"/>
      <c r="KMU7" s="86"/>
      <c r="KMV7" s="86"/>
      <c r="KMW7" s="86"/>
      <c r="KMX7" s="86"/>
      <c r="KMY7" s="86"/>
      <c r="KMZ7" s="86"/>
      <c r="KNA7" s="86"/>
      <c r="KNB7" s="86"/>
      <c r="KNC7" s="86"/>
      <c r="KND7" s="86"/>
      <c r="KNE7" s="86"/>
      <c r="KNF7" s="86"/>
      <c r="KNG7" s="86"/>
      <c r="KNH7" s="86"/>
      <c r="KNI7" s="86"/>
      <c r="KNJ7" s="86"/>
      <c r="KNK7" s="86"/>
      <c r="KNL7" s="86"/>
      <c r="KNM7" s="86"/>
      <c r="KNN7" s="86"/>
      <c r="KNO7" s="86"/>
      <c r="KNP7" s="86"/>
      <c r="KNQ7" s="86"/>
      <c r="KNR7" s="86"/>
      <c r="KNS7" s="86"/>
      <c r="KNT7" s="86"/>
      <c r="KNU7" s="86"/>
      <c r="KNV7" s="86"/>
      <c r="KNW7" s="86"/>
      <c r="KNX7" s="86"/>
      <c r="KNY7" s="86"/>
      <c r="KNZ7" s="86"/>
      <c r="KOA7" s="86"/>
      <c r="KOB7" s="86"/>
      <c r="KOC7" s="86"/>
      <c r="KOD7" s="86"/>
      <c r="KOE7" s="86"/>
      <c r="KOF7" s="86"/>
      <c r="KOG7" s="86"/>
      <c r="KOH7" s="86"/>
      <c r="KOI7" s="86"/>
      <c r="KOJ7" s="86"/>
      <c r="KOK7" s="86"/>
      <c r="KOL7" s="86"/>
      <c r="KOM7" s="86"/>
      <c r="KON7" s="86"/>
      <c r="KOO7" s="86"/>
      <c r="KOP7" s="86"/>
      <c r="KOQ7" s="86"/>
      <c r="KOR7" s="86"/>
      <c r="KOS7" s="86"/>
      <c r="KOT7" s="86"/>
      <c r="KOU7" s="86"/>
      <c r="KOV7" s="86"/>
      <c r="KOW7" s="86"/>
      <c r="KOX7" s="86"/>
      <c r="KOY7" s="86"/>
      <c r="KOZ7" s="86"/>
      <c r="KPA7" s="86"/>
      <c r="KPB7" s="86"/>
      <c r="KPC7" s="86"/>
      <c r="KPD7" s="86"/>
      <c r="KPE7" s="86"/>
      <c r="KPF7" s="86"/>
      <c r="KPG7" s="86"/>
      <c r="KPH7" s="86"/>
      <c r="KPI7" s="86"/>
      <c r="KPJ7" s="86"/>
      <c r="KPK7" s="86"/>
      <c r="KPL7" s="86"/>
      <c r="KPM7" s="86"/>
      <c r="KPN7" s="86"/>
      <c r="KPO7" s="86"/>
      <c r="KPP7" s="86"/>
      <c r="KPQ7" s="86"/>
      <c r="KPR7" s="86"/>
      <c r="KPS7" s="86"/>
      <c r="KPT7" s="86"/>
      <c r="KPU7" s="86"/>
      <c r="KPV7" s="86"/>
      <c r="KPW7" s="86"/>
      <c r="KPX7" s="86"/>
      <c r="KPY7" s="86"/>
      <c r="KPZ7" s="86"/>
      <c r="KQA7" s="86"/>
      <c r="KQB7" s="86"/>
      <c r="KQC7" s="86"/>
      <c r="KQD7" s="86"/>
      <c r="KQE7" s="86"/>
      <c r="KQF7" s="86"/>
      <c r="KQG7" s="86"/>
      <c r="KQH7" s="86"/>
      <c r="KQI7" s="86"/>
      <c r="KQJ7" s="86"/>
      <c r="KQK7" s="86"/>
      <c r="KQL7" s="86"/>
      <c r="KQM7" s="86"/>
      <c r="KQN7" s="86"/>
      <c r="KQO7" s="86"/>
      <c r="KQP7" s="86"/>
      <c r="KQQ7" s="86"/>
      <c r="KQR7" s="86"/>
      <c r="KQS7" s="86"/>
      <c r="KQT7" s="86"/>
      <c r="KQU7" s="86"/>
      <c r="KQV7" s="86"/>
      <c r="KQW7" s="86"/>
      <c r="KQX7" s="86"/>
      <c r="KQY7" s="86"/>
      <c r="KQZ7" s="86"/>
      <c r="KRA7" s="86"/>
      <c r="KRB7" s="86"/>
      <c r="KRC7" s="86"/>
      <c r="KRD7" s="86"/>
      <c r="KRE7" s="86"/>
      <c r="KRF7" s="86"/>
      <c r="KRG7" s="86"/>
      <c r="KRH7" s="86"/>
      <c r="KRI7" s="86"/>
      <c r="KRJ7" s="86"/>
      <c r="KRK7" s="86"/>
      <c r="KRL7" s="86"/>
      <c r="KRM7" s="86"/>
      <c r="KRN7" s="86"/>
      <c r="KRO7" s="86"/>
      <c r="KRP7" s="86"/>
      <c r="KRQ7" s="86"/>
      <c r="KRR7" s="86"/>
      <c r="KRS7" s="86"/>
      <c r="KRT7" s="86"/>
      <c r="KRU7" s="86"/>
      <c r="KRV7" s="86"/>
      <c r="KRW7" s="86"/>
      <c r="KRX7" s="86"/>
      <c r="KRY7" s="86"/>
      <c r="KRZ7" s="86"/>
      <c r="KSA7" s="86"/>
      <c r="KSB7" s="86"/>
      <c r="KSC7" s="86"/>
      <c r="KSD7" s="86"/>
      <c r="KSE7" s="86"/>
      <c r="KSF7" s="86"/>
      <c r="KSG7" s="86"/>
      <c r="KSH7" s="86"/>
      <c r="KSI7" s="86"/>
      <c r="KSJ7" s="86"/>
      <c r="KSK7" s="86"/>
      <c r="KSL7" s="86"/>
      <c r="KSM7" s="86"/>
      <c r="KSN7" s="86"/>
      <c r="KSO7" s="86"/>
      <c r="KSP7" s="86"/>
      <c r="KSQ7" s="86"/>
      <c r="KSR7" s="86"/>
      <c r="KSS7" s="86"/>
      <c r="KST7" s="86"/>
      <c r="KSU7" s="86"/>
      <c r="KSV7" s="86"/>
      <c r="KSW7" s="86"/>
      <c r="KSX7" s="86"/>
      <c r="KSY7" s="86"/>
      <c r="KSZ7" s="86"/>
      <c r="KTA7" s="86"/>
      <c r="KTB7" s="86"/>
      <c r="KTC7" s="86"/>
      <c r="KTD7" s="86"/>
      <c r="KTE7" s="86"/>
      <c r="KTF7" s="86"/>
      <c r="KTG7" s="86"/>
      <c r="KTH7" s="86"/>
      <c r="KTI7" s="86"/>
      <c r="KTJ7" s="86"/>
      <c r="KTK7" s="86"/>
      <c r="KTL7" s="86"/>
      <c r="KTM7" s="86"/>
      <c r="KTN7" s="86"/>
      <c r="KTO7" s="86"/>
      <c r="KTP7" s="86"/>
      <c r="KTQ7" s="86"/>
      <c r="KTR7" s="86"/>
      <c r="KTS7" s="86"/>
      <c r="KTT7" s="86"/>
      <c r="KTU7" s="86"/>
      <c r="KTV7" s="86"/>
      <c r="KTW7" s="86"/>
      <c r="KTX7" s="86"/>
      <c r="KTY7" s="86"/>
      <c r="KTZ7" s="86"/>
      <c r="KUA7" s="86"/>
      <c r="KUB7" s="86"/>
      <c r="KUC7" s="86"/>
      <c r="KUD7" s="86"/>
      <c r="KUE7" s="86"/>
      <c r="KUF7" s="86"/>
      <c r="KUG7" s="86"/>
      <c r="KUH7" s="86"/>
      <c r="KUI7" s="86"/>
      <c r="KUJ7" s="86"/>
      <c r="KUK7" s="86"/>
      <c r="KUL7" s="86"/>
      <c r="KUM7" s="86"/>
      <c r="KUN7" s="86"/>
      <c r="KUO7" s="86"/>
      <c r="KUP7" s="86"/>
      <c r="KUQ7" s="86"/>
      <c r="KUR7" s="86"/>
      <c r="KUS7" s="86"/>
      <c r="KUT7" s="86"/>
      <c r="KUU7" s="86"/>
      <c r="KUV7" s="86"/>
      <c r="KUW7" s="86"/>
      <c r="KUX7" s="86"/>
      <c r="KUY7" s="86"/>
      <c r="KUZ7" s="86"/>
      <c r="KVA7" s="86"/>
      <c r="KVB7" s="86"/>
      <c r="KVC7" s="86"/>
      <c r="KVD7" s="86"/>
      <c r="KVE7" s="86"/>
      <c r="KVF7" s="86"/>
      <c r="KVG7" s="86"/>
      <c r="KVH7" s="86"/>
      <c r="KVI7" s="86"/>
      <c r="KVJ7" s="86"/>
      <c r="KVK7" s="86"/>
      <c r="KVL7" s="86"/>
      <c r="KVM7" s="86"/>
      <c r="KVN7" s="86"/>
      <c r="KVO7" s="86"/>
      <c r="KVP7" s="86"/>
      <c r="KVQ7" s="86"/>
      <c r="KVR7" s="86"/>
      <c r="KVS7" s="86"/>
      <c r="KVT7" s="86"/>
      <c r="KVU7" s="86"/>
      <c r="KVV7" s="86"/>
      <c r="KVW7" s="86"/>
      <c r="KVX7" s="86"/>
      <c r="KVY7" s="86"/>
      <c r="KVZ7" s="86"/>
      <c r="KWA7" s="86"/>
      <c r="KWB7" s="86"/>
      <c r="KWC7" s="86"/>
      <c r="KWD7" s="86"/>
      <c r="KWE7" s="86"/>
      <c r="KWF7" s="86"/>
      <c r="KWG7" s="86"/>
      <c r="KWH7" s="86"/>
      <c r="KWI7" s="86"/>
      <c r="KWJ7" s="86"/>
      <c r="KWK7" s="86"/>
      <c r="KWL7" s="86"/>
      <c r="KWM7" s="86"/>
      <c r="KWN7" s="86"/>
      <c r="KWO7" s="86"/>
      <c r="KWP7" s="86"/>
      <c r="KWQ7" s="86"/>
      <c r="KWR7" s="86"/>
      <c r="KWS7" s="86"/>
      <c r="KWT7" s="86"/>
      <c r="KWU7" s="86"/>
      <c r="KWV7" s="86"/>
      <c r="KWW7" s="86"/>
      <c r="KWX7" s="86"/>
      <c r="KWY7" s="86"/>
      <c r="KWZ7" s="86"/>
      <c r="KXA7" s="86"/>
      <c r="KXB7" s="86"/>
      <c r="KXC7" s="86"/>
      <c r="KXD7" s="86"/>
      <c r="KXE7" s="86"/>
      <c r="KXF7" s="86"/>
      <c r="KXG7" s="86"/>
      <c r="KXH7" s="86"/>
      <c r="KXI7" s="86"/>
      <c r="KXJ7" s="86"/>
      <c r="KXK7" s="86"/>
      <c r="KXL7" s="86"/>
      <c r="KXM7" s="86"/>
      <c r="KXN7" s="86"/>
      <c r="KXO7" s="86"/>
      <c r="KXP7" s="86"/>
      <c r="KXQ7" s="86"/>
      <c r="KXR7" s="86"/>
      <c r="KXS7" s="86"/>
      <c r="KXT7" s="86"/>
      <c r="KXU7" s="86"/>
      <c r="KXV7" s="86"/>
      <c r="KXW7" s="86"/>
      <c r="KXX7" s="86"/>
      <c r="KXY7" s="86"/>
      <c r="KXZ7" s="86"/>
      <c r="KYA7" s="86"/>
      <c r="KYB7" s="86"/>
      <c r="KYC7" s="86"/>
      <c r="KYD7" s="86"/>
      <c r="KYE7" s="86"/>
      <c r="KYF7" s="86"/>
      <c r="KYG7" s="86"/>
      <c r="KYH7" s="86"/>
      <c r="KYI7" s="86"/>
      <c r="KYJ7" s="86"/>
      <c r="KYK7" s="86"/>
      <c r="KYL7" s="86"/>
      <c r="KYM7" s="86"/>
      <c r="KYN7" s="86"/>
      <c r="KYO7" s="86"/>
      <c r="KYP7" s="86"/>
      <c r="KYQ7" s="86"/>
      <c r="KYR7" s="86"/>
      <c r="KYS7" s="86"/>
      <c r="KYT7" s="86"/>
      <c r="KYU7" s="86"/>
      <c r="KYV7" s="86"/>
      <c r="KYW7" s="86"/>
      <c r="KYX7" s="86"/>
      <c r="KYY7" s="86"/>
      <c r="KYZ7" s="86"/>
      <c r="KZA7" s="86"/>
      <c r="KZB7" s="86"/>
      <c r="KZC7" s="86"/>
      <c r="KZD7" s="86"/>
      <c r="KZE7" s="86"/>
      <c r="KZF7" s="86"/>
      <c r="KZG7" s="86"/>
      <c r="KZH7" s="86"/>
      <c r="KZI7" s="86"/>
      <c r="KZJ7" s="86"/>
      <c r="KZK7" s="86"/>
      <c r="KZL7" s="86"/>
      <c r="KZM7" s="86"/>
      <c r="KZN7" s="86"/>
      <c r="KZO7" s="86"/>
      <c r="KZP7" s="86"/>
      <c r="KZQ7" s="86"/>
      <c r="KZR7" s="86"/>
      <c r="KZS7" s="86"/>
      <c r="KZT7" s="86"/>
      <c r="KZU7" s="86"/>
      <c r="KZV7" s="86"/>
      <c r="KZW7" s="86"/>
      <c r="KZX7" s="86"/>
      <c r="KZY7" s="86"/>
      <c r="KZZ7" s="86"/>
      <c r="LAA7" s="86"/>
      <c r="LAB7" s="86"/>
      <c r="LAC7" s="86"/>
      <c r="LAD7" s="86"/>
      <c r="LAE7" s="86"/>
      <c r="LAF7" s="86"/>
      <c r="LAG7" s="86"/>
      <c r="LAH7" s="86"/>
      <c r="LAI7" s="86"/>
      <c r="LAJ7" s="86"/>
      <c r="LAK7" s="86"/>
      <c r="LAL7" s="86"/>
      <c r="LAM7" s="86"/>
      <c r="LAN7" s="86"/>
      <c r="LAO7" s="86"/>
      <c r="LAP7" s="86"/>
      <c r="LAQ7" s="86"/>
      <c r="LAR7" s="86"/>
      <c r="LAS7" s="86"/>
      <c r="LAT7" s="86"/>
      <c r="LAU7" s="86"/>
      <c r="LAV7" s="86"/>
      <c r="LAW7" s="86"/>
      <c r="LAX7" s="86"/>
      <c r="LAY7" s="86"/>
      <c r="LAZ7" s="86"/>
      <c r="LBA7" s="86"/>
      <c r="LBB7" s="86"/>
      <c r="LBC7" s="86"/>
      <c r="LBD7" s="86"/>
      <c r="LBE7" s="86"/>
      <c r="LBF7" s="86"/>
      <c r="LBG7" s="86"/>
      <c r="LBH7" s="86"/>
      <c r="LBI7" s="86"/>
      <c r="LBJ7" s="86"/>
      <c r="LBK7" s="86"/>
      <c r="LBL7" s="86"/>
      <c r="LBM7" s="86"/>
      <c r="LBN7" s="86"/>
      <c r="LBO7" s="86"/>
      <c r="LBP7" s="86"/>
      <c r="LBQ7" s="86"/>
      <c r="LBR7" s="86"/>
      <c r="LBS7" s="86"/>
      <c r="LBT7" s="86"/>
      <c r="LBU7" s="86"/>
      <c r="LBV7" s="86"/>
      <c r="LBW7" s="86"/>
      <c r="LBX7" s="86"/>
      <c r="LBY7" s="86"/>
      <c r="LBZ7" s="86"/>
      <c r="LCA7" s="86"/>
      <c r="LCB7" s="86"/>
      <c r="LCC7" s="86"/>
      <c r="LCD7" s="86"/>
      <c r="LCE7" s="86"/>
      <c r="LCF7" s="86"/>
      <c r="LCG7" s="86"/>
      <c r="LCH7" s="86"/>
      <c r="LCI7" s="86"/>
      <c r="LCJ7" s="86"/>
      <c r="LCK7" s="86"/>
      <c r="LCL7" s="86"/>
      <c r="LCM7" s="86"/>
      <c r="LCN7" s="86"/>
      <c r="LCO7" s="86"/>
      <c r="LCP7" s="86"/>
      <c r="LCQ7" s="86"/>
      <c r="LCR7" s="86"/>
      <c r="LCS7" s="86"/>
      <c r="LCT7" s="86"/>
      <c r="LCU7" s="86"/>
      <c r="LCV7" s="86"/>
      <c r="LCW7" s="86"/>
      <c r="LCX7" s="86"/>
      <c r="LCY7" s="86"/>
      <c r="LCZ7" s="86"/>
      <c r="LDA7" s="86"/>
      <c r="LDB7" s="86"/>
      <c r="LDC7" s="86"/>
      <c r="LDD7" s="86"/>
      <c r="LDE7" s="86"/>
      <c r="LDF7" s="86"/>
      <c r="LDG7" s="86"/>
      <c r="LDH7" s="86"/>
      <c r="LDI7" s="86"/>
      <c r="LDJ7" s="86"/>
      <c r="LDK7" s="86"/>
      <c r="LDL7" s="86"/>
      <c r="LDM7" s="86"/>
      <c r="LDN7" s="86"/>
      <c r="LDO7" s="86"/>
      <c r="LDP7" s="86"/>
      <c r="LDQ7" s="86"/>
      <c r="LDR7" s="86"/>
      <c r="LDS7" s="86"/>
      <c r="LDT7" s="86"/>
      <c r="LDU7" s="86"/>
      <c r="LDV7" s="86"/>
      <c r="LDW7" s="86"/>
      <c r="LDX7" s="86"/>
      <c r="LDY7" s="86"/>
      <c r="LDZ7" s="86"/>
      <c r="LEA7" s="86"/>
      <c r="LEB7" s="86"/>
      <c r="LEC7" s="86"/>
      <c r="LED7" s="86"/>
      <c r="LEE7" s="86"/>
      <c r="LEF7" s="86"/>
      <c r="LEG7" s="86"/>
      <c r="LEH7" s="86"/>
      <c r="LEI7" s="86"/>
      <c r="LEJ7" s="86"/>
      <c r="LEK7" s="86"/>
      <c r="LEL7" s="86"/>
      <c r="LEM7" s="86"/>
      <c r="LEN7" s="86"/>
      <c r="LEO7" s="86"/>
      <c r="LEP7" s="86"/>
      <c r="LEQ7" s="86"/>
      <c r="LER7" s="86"/>
      <c r="LES7" s="86"/>
      <c r="LET7" s="86"/>
      <c r="LEU7" s="86"/>
      <c r="LEV7" s="86"/>
      <c r="LEW7" s="86"/>
      <c r="LEX7" s="86"/>
      <c r="LEY7" s="86"/>
      <c r="LEZ7" s="86"/>
      <c r="LFA7" s="86"/>
      <c r="LFB7" s="86"/>
      <c r="LFC7" s="86"/>
      <c r="LFD7" s="86"/>
      <c r="LFE7" s="86"/>
      <c r="LFF7" s="86"/>
      <c r="LFG7" s="86"/>
      <c r="LFH7" s="86"/>
      <c r="LFI7" s="86"/>
      <c r="LFJ7" s="86"/>
      <c r="LFK7" s="86"/>
      <c r="LFL7" s="86"/>
      <c r="LFM7" s="86"/>
      <c r="LFN7" s="86"/>
      <c r="LFO7" s="86"/>
      <c r="LFP7" s="86"/>
      <c r="LFQ7" s="86"/>
      <c r="LFR7" s="86"/>
      <c r="LFS7" s="86"/>
      <c r="LFT7" s="86"/>
      <c r="LFU7" s="86"/>
      <c r="LFV7" s="86"/>
      <c r="LFW7" s="86"/>
      <c r="LFX7" s="86"/>
      <c r="LFY7" s="86"/>
      <c r="LFZ7" s="86"/>
      <c r="LGA7" s="86"/>
      <c r="LGB7" s="86"/>
      <c r="LGC7" s="86"/>
      <c r="LGD7" s="86"/>
      <c r="LGE7" s="86"/>
      <c r="LGF7" s="86"/>
      <c r="LGG7" s="86"/>
      <c r="LGH7" s="86"/>
      <c r="LGI7" s="86"/>
      <c r="LGJ7" s="86"/>
      <c r="LGK7" s="86"/>
      <c r="LGL7" s="86"/>
      <c r="LGM7" s="86"/>
      <c r="LGN7" s="86"/>
      <c r="LGO7" s="86"/>
      <c r="LGP7" s="86"/>
      <c r="LGQ7" s="86"/>
      <c r="LGR7" s="86"/>
      <c r="LGS7" s="86"/>
      <c r="LGT7" s="86"/>
      <c r="LGU7" s="86"/>
      <c r="LGV7" s="86"/>
      <c r="LGW7" s="86"/>
      <c r="LGX7" s="86"/>
      <c r="LGY7" s="86"/>
      <c r="LGZ7" s="86"/>
      <c r="LHA7" s="86"/>
      <c r="LHB7" s="86"/>
      <c r="LHC7" s="86"/>
      <c r="LHD7" s="86"/>
      <c r="LHE7" s="86"/>
      <c r="LHF7" s="86"/>
      <c r="LHG7" s="86"/>
      <c r="LHH7" s="86"/>
      <c r="LHI7" s="86"/>
      <c r="LHJ7" s="86"/>
      <c r="LHK7" s="86"/>
      <c r="LHL7" s="86"/>
      <c r="LHM7" s="86"/>
      <c r="LHN7" s="86"/>
      <c r="LHO7" s="86"/>
      <c r="LHP7" s="86"/>
      <c r="LHQ7" s="86"/>
      <c r="LHR7" s="86"/>
      <c r="LHS7" s="86"/>
      <c r="LHT7" s="86"/>
      <c r="LHU7" s="86"/>
      <c r="LHV7" s="86"/>
      <c r="LHW7" s="86"/>
      <c r="LHX7" s="86"/>
      <c r="LHY7" s="86"/>
      <c r="LHZ7" s="86"/>
      <c r="LIA7" s="86"/>
      <c r="LIB7" s="86"/>
      <c r="LIC7" s="86"/>
      <c r="LID7" s="86"/>
      <c r="LIE7" s="86"/>
      <c r="LIF7" s="86"/>
      <c r="LIG7" s="86"/>
      <c r="LIH7" s="86"/>
      <c r="LII7" s="86"/>
      <c r="LIJ7" s="86"/>
      <c r="LIK7" s="86"/>
      <c r="LIL7" s="86"/>
      <c r="LIM7" s="86"/>
      <c r="LIN7" s="86"/>
      <c r="LIO7" s="86"/>
      <c r="LIP7" s="86"/>
      <c r="LIQ7" s="86"/>
      <c r="LIR7" s="86"/>
      <c r="LIS7" s="86"/>
      <c r="LIT7" s="86"/>
      <c r="LIU7" s="86"/>
      <c r="LIV7" s="86"/>
      <c r="LIW7" s="86"/>
      <c r="LIX7" s="86"/>
      <c r="LIY7" s="86"/>
      <c r="LIZ7" s="86"/>
      <c r="LJA7" s="86"/>
      <c r="LJB7" s="86"/>
      <c r="LJC7" s="86"/>
      <c r="LJD7" s="86"/>
      <c r="LJE7" s="86"/>
      <c r="LJF7" s="86"/>
      <c r="LJG7" s="86"/>
      <c r="LJH7" s="86"/>
      <c r="LJI7" s="86"/>
      <c r="LJJ7" s="86"/>
      <c r="LJK7" s="86"/>
      <c r="LJL7" s="86"/>
      <c r="LJM7" s="86"/>
      <c r="LJN7" s="86"/>
      <c r="LJO7" s="86"/>
      <c r="LJP7" s="86"/>
      <c r="LJQ7" s="86"/>
      <c r="LJR7" s="86"/>
      <c r="LJS7" s="86"/>
      <c r="LJT7" s="86"/>
      <c r="LJU7" s="86"/>
      <c r="LJV7" s="86"/>
      <c r="LJW7" s="86"/>
      <c r="LJX7" s="86"/>
      <c r="LJY7" s="86"/>
      <c r="LJZ7" s="86"/>
      <c r="LKA7" s="86"/>
      <c r="LKB7" s="86"/>
      <c r="LKC7" s="86"/>
      <c r="LKD7" s="86"/>
      <c r="LKE7" s="86"/>
      <c r="LKF7" s="86"/>
      <c r="LKG7" s="86"/>
      <c r="LKH7" s="86"/>
      <c r="LKI7" s="86"/>
      <c r="LKJ7" s="86"/>
      <c r="LKK7" s="86"/>
      <c r="LKL7" s="86"/>
      <c r="LKM7" s="86"/>
      <c r="LKN7" s="86"/>
      <c r="LKO7" s="86"/>
      <c r="LKP7" s="86"/>
      <c r="LKQ7" s="86"/>
      <c r="LKR7" s="86"/>
      <c r="LKS7" s="86"/>
      <c r="LKT7" s="86"/>
      <c r="LKU7" s="86"/>
      <c r="LKV7" s="86"/>
      <c r="LKW7" s="86"/>
      <c r="LKX7" s="86"/>
      <c r="LKY7" s="86"/>
      <c r="LKZ7" s="86"/>
      <c r="LLA7" s="86"/>
      <c r="LLB7" s="86"/>
      <c r="LLC7" s="86"/>
      <c r="LLD7" s="86"/>
      <c r="LLE7" s="86"/>
      <c r="LLF7" s="86"/>
      <c r="LLG7" s="86"/>
      <c r="LLH7" s="86"/>
      <c r="LLI7" s="86"/>
      <c r="LLJ7" s="86"/>
      <c r="LLK7" s="86"/>
      <c r="LLL7" s="86"/>
      <c r="LLM7" s="86"/>
      <c r="LLN7" s="86"/>
      <c r="LLO7" s="86"/>
      <c r="LLP7" s="86"/>
      <c r="LLQ7" s="86"/>
      <c r="LLR7" s="86"/>
      <c r="LLS7" s="86"/>
      <c r="LLT7" s="86"/>
      <c r="LLU7" s="86"/>
      <c r="LLV7" s="86"/>
      <c r="LLW7" s="86"/>
      <c r="LLX7" s="86"/>
      <c r="LLY7" s="86"/>
      <c r="LLZ7" s="86"/>
      <c r="LMA7" s="86"/>
      <c r="LMB7" s="86"/>
      <c r="LMC7" s="86"/>
      <c r="LMD7" s="86"/>
      <c r="LME7" s="86"/>
      <c r="LMF7" s="86"/>
      <c r="LMG7" s="86"/>
      <c r="LMH7" s="86"/>
      <c r="LMI7" s="86"/>
      <c r="LMJ7" s="86"/>
      <c r="LMK7" s="86"/>
      <c r="LML7" s="86"/>
      <c r="LMM7" s="86"/>
      <c r="LMN7" s="86"/>
      <c r="LMO7" s="86"/>
      <c r="LMP7" s="86"/>
      <c r="LMQ7" s="86"/>
      <c r="LMR7" s="86"/>
      <c r="LMS7" s="86"/>
      <c r="LMT7" s="86"/>
      <c r="LMU7" s="86"/>
      <c r="LMV7" s="86"/>
      <c r="LMW7" s="86"/>
      <c r="LMX7" s="86"/>
      <c r="LMY7" s="86"/>
      <c r="LMZ7" s="86"/>
      <c r="LNA7" s="86"/>
      <c r="LNB7" s="86"/>
      <c r="LNC7" s="86"/>
      <c r="LND7" s="86"/>
      <c r="LNE7" s="86"/>
      <c r="LNF7" s="86"/>
      <c r="LNG7" s="86"/>
      <c r="LNH7" s="86"/>
      <c r="LNI7" s="86"/>
      <c r="LNJ7" s="86"/>
      <c r="LNK7" s="86"/>
      <c r="LNL7" s="86"/>
      <c r="LNM7" s="86"/>
      <c r="LNN7" s="86"/>
      <c r="LNO7" s="86"/>
      <c r="LNP7" s="86"/>
      <c r="LNQ7" s="86"/>
      <c r="LNR7" s="86"/>
      <c r="LNS7" s="86"/>
      <c r="LNT7" s="86"/>
      <c r="LNU7" s="86"/>
      <c r="LNV7" s="86"/>
      <c r="LNW7" s="86"/>
      <c r="LNX7" s="86"/>
      <c r="LNY7" s="86"/>
      <c r="LNZ7" s="86"/>
      <c r="LOA7" s="86"/>
      <c r="LOB7" s="86"/>
      <c r="LOC7" s="86"/>
      <c r="LOD7" s="86"/>
      <c r="LOE7" s="86"/>
      <c r="LOF7" s="86"/>
      <c r="LOG7" s="86"/>
      <c r="LOH7" s="86"/>
      <c r="LOI7" s="86"/>
      <c r="LOJ7" s="86"/>
      <c r="LOK7" s="86"/>
      <c r="LOL7" s="86"/>
      <c r="LOM7" s="86"/>
      <c r="LON7" s="86"/>
      <c r="LOO7" s="86"/>
      <c r="LOP7" s="86"/>
      <c r="LOQ7" s="86"/>
      <c r="LOR7" s="86"/>
      <c r="LOS7" s="86"/>
      <c r="LOT7" s="86"/>
      <c r="LOU7" s="86"/>
      <c r="LOV7" s="86"/>
      <c r="LOW7" s="86"/>
      <c r="LOX7" s="86"/>
      <c r="LOY7" s="86"/>
      <c r="LOZ7" s="86"/>
      <c r="LPA7" s="86"/>
      <c r="LPB7" s="86"/>
      <c r="LPC7" s="86"/>
      <c r="LPD7" s="86"/>
      <c r="LPE7" s="86"/>
      <c r="LPF7" s="86"/>
      <c r="LPG7" s="86"/>
      <c r="LPH7" s="86"/>
      <c r="LPI7" s="86"/>
      <c r="LPJ7" s="86"/>
      <c r="LPK7" s="86"/>
      <c r="LPL7" s="86"/>
      <c r="LPM7" s="86"/>
      <c r="LPN7" s="86"/>
      <c r="LPO7" s="86"/>
      <c r="LPP7" s="86"/>
      <c r="LPQ7" s="86"/>
      <c r="LPR7" s="86"/>
      <c r="LPS7" s="86"/>
      <c r="LPT7" s="86"/>
      <c r="LPU7" s="86"/>
      <c r="LPV7" s="86"/>
      <c r="LPW7" s="86"/>
      <c r="LPX7" s="86"/>
      <c r="LPY7" s="86"/>
      <c r="LPZ7" s="86"/>
      <c r="LQA7" s="86"/>
      <c r="LQB7" s="86"/>
      <c r="LQC7" s="86"/>
      <c r="LQD7" s="86"/>
      <c r="LQE7" s="86"/>
      <c r="LQF7" s="86"/>
      <c r="LQG7" s="86"/>
      <c r="LQH7" s="86"/>
      <c r="LQI7" s="86"/>
      <c r="LQJ7" s="86"/>
      <c r="LQK7" s="86"/>
      <c r="LQL7" s="86"/>
      <c r="LQM7" s="86"/>
      <c r="LQN7" s="86"/>
      <c r="LQO7" s="86"/>
      <c r="LQP7" s="86"/>
      <c r="LQQ7" s="86"/>
      <c r="LQR7" s="86"/>
      <c r="LQS7" s="86"/>
      <c r="LQT7" s="86"/>
      <c r="LQU7" s="86"/>
      <c r="LQV7" s="86"/>
      <c r="LQW7" s="86"/>
      <c r="LQX7" s="86"/>
      <c r="LQY7" s="86"/>
      <c r="LQZ7" s="86"/>
      <c r="LRA7" s="86"/>
      <c r="LRB7" s="86"/>
      <c r="LRC7" s="86"/>
      <c r="LRD7" s="86"/>
      <c r="LRE7" s="86"/>
      <c r="LRF7" s="86"/>
      <c r="LRG7" s="86"/>
      <c r="LRH7" s="86"/>
      <c r="LRI7" s="86"/>
      <c r="LRJ7" s="86"/>
      <c r="LRK7" s="86"/>
      <c r="LRL7" s="86"/>
      <c r="LRM7" s="86"/>
      <c r="LRN7" s="86"/>
      <c r="LRO7" s="86"/>
      <c r="LRP7" s="86"/>
      <c r="LRQ7" s="86"/>
      <c r="LRR7" s="86"/>
      <c r="LRS7" s="86"/>
      <c r="LRT7" s="86"/>
      <c r="LRU7" s="86"/>
      <c r="LRV7" s="86"/>
      <c r="LRW7" s="86"/>
      <c r="LRX7" s="86"/>
      <c r="LRY7" s="86"/>
      <c r="LRZ7" s="86"/>
      <c r="LSA7" s="86"/>
      <c r="LSB7" s="86"/>
      <c r="LSC7" s="86"/>
      <c r="LSD7" s="86"/>
      <c r="LSE7" s="86"/>
      <c r="LSF7" s="86"/>
      <c r="LSG7" s="86"/>
      <c r="LSH7" s="86"/>
      <c r="LSI7" s="86"/>
      <c r="LSJ7" s="86"/>
      <c r="LSK7" s="86"/>
      <c r="LSL7" s="86"/>
      <c r="LSM7" s="86"/>
      <c r="LSN7" s="86"/>
      <c r="LSO7" s="86"/>
      <c r="LSP7" s="86"/>
      <c r="LSQ7" s="86"/>
      <c r="LSR7" s="86"/>
      <c r="LSS7" s="86"/>
      <c r="LST7" s="86"/>
      <c r="LSU7" s="86"/>
      <c r="LSV7" s="86"/>
      <c r="LSW7" s="86"/>
      <c r="LSX7" s="86"/>
      <c r="LSY7" s="86"/>
      <c r="LSZ7" s="86"/>
      <c r="LTA7" s="86"/>
      <c r="LTB7" s="86"/>
      <c r="LTC7" s="86"/>
      <c r="LTD7" s="86"/>
      <c r="LTE7" s="86"/>
      <c r="LTF7" s="86"/>
      <c r="LTG7" s="86"/>
      <c r="LTH7" s="86"/>
      <c r="LTI7" s="86"/>
      <c r="LTJ7" s="86"/>
      <c r="LTK7" s="86"/>
      <c r="LTL7" s="86"/>
      <c r="LTM7" s="86"/>
      <c r="LTN7" s="86"/>
      <c r="LTO7" s="86"/>
      <c r="LTP7" s="86"/>
      <c r="LTQ7" s="86"/>
      <c r="LTR7" s="86"/>
      <c r="LTS7" s="86"/>
      <c r="LTT7" s="86"/>
      <c r="LTU7" s="86"/>
      <c r="LTV7" s="86"/>
      <c r="LTW7" s="86"/>
      <c r="LTX7" s="86"/>
      <c r="LTY7" s="86"/>
      <c r="LTZ7" s="86"/>
      <c r="LUA7" s="86"/>
      <c r="LUB7" s="86"/>
      <c r="LUC7" s="86"/>
      <c r="LUD7" s="86"/>
      <c r="LUE7" s="86"/>
      <c r="LUF7" s="86"/>
      <c r="LUG7" s="86"/>
      <c r="LUH7" s="86"/>
      <c r="LUI7" s="86"/>
      <c r="LUJ7" s="86"/>
      <c r="LUK7" s="86"/>
      <c r="LUL7" s="86"/>
      <c r="LUM7" s="86"/>
      <c r="LUN7" s="86"/>
      <c r="LUO7" s="86"/>
      <c r="LUP7" s="86"/>
      <c r="LUQ7" s="86"/>
      <c r="LUR7" s="86"/>
      <c r="LUS7" s="86"/>
      <c r="LUT7" s="86"/>
      <c r="LUU7" s="86"/>
      <c r="LUV7" s="86"/>
      <c r="LUW7" s="86"/>
      <c r="LUX7" s="86"/>
      <c r="LUY7" s="86"/>
      <c r="LUZ7" s="86"/>
      <c r="LVA7" s="86"/>
      <c r="LVB7" s="86"/>
      <c r="LVC7" s="86"/>
      <c r="LVD7" s="86"/>
      <c r="LVE7" s="86"/>
      <c r="LVF7" s="86"/>
      <c r="LVG7" s="86"/>
      <c r="LVH7" s="86"/>
      <c r="LVI7" s="86"/>
      <c r="LVJ7" s="86"/>
      <c r="LVK7" s="86"/>
      <c r="LVL7" s="86"/>
      <c r="LVM7" s="86"/>
      <c r="LVN7" s="86"/>
      <c r="LVO7" s="86"/>
      <c r="LVP7" s="86"/>
      <c r="LVQ7" s="86"/>
      <c r="LVR7" s="86"/>
      <c r="LVS7" s="86"/>
      <c r="LVT7" s="86"/>
      <c r="LVU7" s="86"/>
      <c r="LVV7" s="86"/>
      <c r="LVW7" s="86"/>
      <c r="LVX7" s="86"/>
      <c r="LVY7" s="86"/>
      <c r="LVZ7" s="86"/>
      <c r="LWA7" s="86"/>
      <c r="LWB7" s="86"/>
      <c r="LWC7" s="86"/>
      <c r="LWD7" s="86"/>
      <c r="LWE7" s="86"/>
      <c r="LWF7" s="86"/>
      <c r="LWG7" s="86"/>
      <c r="LWH7" s="86"/>
      <c r="LWI7" s="86"/>
      <c r="LWJ7" s="86"/>
      <c r="LWK7" s="86"/>
      <c r="LWL7" s="86"/>
      <c r="LWM7" s="86"/>
      <c r="LWN7" s="86"/>
      <c r="LWO7" s="86"/>
      <c r="LWP7" s="86"/>
      <c r="LWQ7" s="86"/>
      <c r="LWR7" s="86"/>
      <c r="LWS7" s="86"/>
      <c r="LWT7" s="86"/>
      <c r="LWU7" s="86"/>
      <c r="LWV7" s="86"/>
      <c r="LWW7" s="86"/>
      <c r="LWX7" s="86"/>
      <c r="LWY7" s="86"/>
      <c r="LWZ7" s="86"/>
      <c r="LXA7" s="86"/>
      <c r="LXB7" s="86"/>
      <c r="LXC7" s="86"/>
      <c r="LXD7" s="86"/>
      <c r="LXE7" s="86"/>
      <c r="LXF7" s="86"/>
      <c r="LXG7" s="86"/>
      <c r="LXH7" s="86"/>
      <c r="LXI7" s="86"/>
      <c r="LXJ7" s="86"/>
      <c r="LXK7" s="86"/>
      <c r="LXL7" s="86"/>
      <c r="LXM7" s="86"/>
      <c r="LXN7" s="86"/>
      <c r="LXO7" s="86"/>
      <c r="LXP7" s="86"/>
      <c r="LXQ7" s="86"/>
      <c r="LXR7" s="86"/>
      <c r="LXS7" s="86"/>
      <c r="LXT7" s="86"/>
      <c r="LXU7" s="86"/>
      <c r="LXV7" s="86"/>
      <c r="LXW7" s="86"/>
      <c r="LXX7" s="86"/>
      <c r="LXY7" s="86"/>
      <c r="LXZ7" s="86"/>
      <c r="LYA7" s="86"/>
      <c r="LYB7" s="86"/>
      <c r="LYC7" s="86"/>
      <c r="LYD7" s="86"/>
      <c r="LYE7" s="86"/>
      <c r="LYF7" s="86"/>
      <c r="LYG7" s="86"/>
      <c r="LYH7" s="86"/>
      <c r="LYI7" s="86"/>
      <c r="LYJ7" s="86"/>
      <c r="LYK7" s="86"/>
      <c r="LYL7" s="86"/>
      <c r="LYM7" s="86"/>
      <c r="LYN7" s="86"/>
      <c r="LYO7" s="86"/>
      <c r="LYP7" s="86"/>
      <c r="LYQ7" s="86"/>
      <c r="LYR7" s="86"/>
      <c r="LYS7" s="86"/>
      <c r="LYT7" s="86"/>
      <c r="LYU7" s="86"/>
      <c r="LYV7" s="86"/>
      <c r="LYW7" s="86"/>
      <c r="LYX7" s="86"/>
      <c r="LYY7" s="86"/>
      <c r="LYZ7" s="86"/>
      <c r="LZA7" s="86"/>
      <c r="LZB7" s="86"/>
      <c r="LZC7" s="86"/>
      <c r="LZD7" s="86"/>
      <c r="LZE7" s="86"/>
      <c r="LZF7" s="86"/>
      <c r="LZG7" s="86"/>
      <c r="LZH7" s="86"/>
      <c r="LZI7" s="86"/>
      <c r="LZJ7" s="86"/>
      <c r="LZK7" s="86"/>
      <c r="LZL7" s="86"/>
      <c r="LZM7" s="86"/>
      <c r="LZN7" s="86"/>
      <c r="LZO7" s="86"/>
      <c r="LZP7" s="86"/>
      <c r="LZQ7" s="86"/>
      <c r="LZR7" s="86"/>
      <c r="LZS7" s="86"/>
      <c r="LZT7" s="86"/>
      <c r="LZU7" s="86"/>
      <c r="LZV7" s="86"/>
      <c r="LZW7" s="86"/>
      <c r="LZX7" s="86"/>
      <c r="LZY7" s="86"/>
      <c r="LZZ7" s="86"/>
      <c r="MAA7" s="86"/>
      <c r="MAB7" s="86"/>
      <c r="MAC7" s="86"/>
      <c r="MAD7" s="86"/>
      <c r="MAE7" s="86"/>
      <c r="MAF7" s="86"/>
      <c r="MAG7" s="86"/>
      <c r="MAH7" s="86"/>
      <c r="MAI7" s="86"/>
      <c r="MAJ7" s="86"/>
      <c r="MAK7" s="86"/>
      <c r="MAL7" s="86"/>
      <c r="MAM7" s="86"/>
      <c r="MAN7" s="86"/>
      <c r="MAO7" s="86"/>
      <c r="MAP7" s="86"/>
      <c r="MAQ7" s="86"/>
      <c r="MAR7" s="86"/>
      <c r="MAS7" s="86"/>
      <c r="MAT7" s="86"/>
      <c r="MAU7" s="86"/>
      <c r="MAV7" s="86"/>
      <c r="MAW7" s="86"/>
      <c r="MAX7" s="86"/>
      <c r="MAY7" s="86"/>
      <c r="MAZ7" s="86"/>
      <c r="MBA7" s="86"/>
      <c r="MBB7" s="86"/>
      <c r="MBC7" s="86"/>
      <c r="MBD7" s="86"/>
      <c r="MBE7" s="86"/>
      <c r="MBF7" s="86"/>
      <c r="MBG7" s="86"/>
      <c r="MBH7" s="86"/>
      <c r="MBI7" s="86"/>
      <c r="MBJ7" s="86"/>
      <c r="MBK7" s="86"/>
      <c r="MBL7" s="86"/>
      <c r="MBM7" s="86"/>
      <c r="MBN7" s="86"/>
      <c r="MBO7" s="86"/>
      <c r="MBP7" s="86"/>
      <c r="MBQ7" s="86"/>
      <c r="MBR7" s="86"/>
      <c r="MBS7" s="86"/>
      <c r="MBT7" s="86"/>
      <c r="MBU7" s="86"/>
      <c r="MBV7" s="86"/>
      <c r="MBW7" s="86"/>
      <c r="MBX7" s="86"/>
      <c r="MBY7" s="86"/>
      <c r="MBZ7" s="86"/>
      <c r="MCA7" s="86"/>
      <c r="MCB7" s="86"/>
      <c r="MCC7" s="86"/>
      <c r="MCD7" s="86"/>
      <c r="MCE7" s="86"/>
      <c r="MCF7" s="86"/>
      <c r="MCG7" s="86"/>
      <c r="MCH7" s="86"/>
      <c r="MCI7" s="86"/>
      <c r="MCJ7" s="86"/>
      <c r="MCK7" s="86"/>
      <c r="MCL7" s="86"/>
      <c r="MCM7" s="86"/>
      <c r="MCN7" s="86"/>
      <c r="MCO7" s="86"/>
      <c r="MCP7" s="86"/>
      <c r="MCQ7" s="86"/>
      <c r="MCR7" s="86"/>
      <c r="MCS7" s="86"/>
      <c r="MCT7" s="86"/>
      <c r="MCU7" s="86"/>
      <c r="MCV7" s="86"/>
      <c r="MCW7" s="86"/>
      <c r="MCX7" s="86"/>
      <c r="MCY7" s="86"/>
      <c r="MCZ7" s="86"/>
      <c r="MDA7" s="86"/>
      <c r="MDB7" s="86"/>
      <c r="MDC7" s="86"/>
      <c r="MDD7" s="86"/>
      <c r="MDE7" s="86"/>
      <c r="MDF7" s="86"/>
      <c r="MDG7" s="86"/>
      <c r="MDH7" s="86"/>
      <c r="MDI7" s="86"/>
      <c r="MDJ7" s="86"/>
      <c r="MDK7" s="86"/>
      <c r="MDL7" s="86"/>
      <c r="MDM7" s="86"/>
      <c r="MDN7" s="86"/>
      <c r="MDO7" s="86"/>
      <c r="MDP7" s="86"/>
      <c r="MDQ7" s="86"/>
      <c r="MDR7" s="86"/>
      <c r="MDS7" s="86"/>
      <c r="MDT7" s="86"/>
      <c r="MDU7" s="86"/>
      <c r="MDV7" s="86"/>
      <c r="MDW7" s="86"/>
      <c r="MDX7" s="86"/>
      <c r="MDY7" s="86"/>
      <c r="MDZ7" s="86"/>
      <c r="MEA7" s="86"/>
      <c r="MEB7" s="86"/>
      <c r="MEC7" s="86"/>
      <c r="MED7" s="86"/>
      <c r="MEE7" s="86"/>
      <c r="MEF7" s="86"/>
      <c r="MEG7" s="86"/>
      <c r="MEH7" s="86"/>
      <c r="MEI7" s="86"/>
      <c r="MEJ7" s="86"/>
      <c r="MEK7" s="86"/>
      <c r="MEL7" s="86"/>
      <c r="MEM7" s="86"/>
      <c r="MEN7" s="86"/>
      <c r="MEO7" s="86"/>
      <c r="MEP7" s="86"/>
      <c r="MEQ7" s="86"/>
      <c r="MER7" s="86"/>
      <c r="MES7" s="86"/>
      <c r="MET7" s="86"/>
      <c r="MEU7" s="86"/>
      <c r="MEV7" s="86"/>
      <c r="MEW7" s="86"/>
      <c r="MEX7" s="86"/>
      <c r="MEY7" s="86"/>
      <c r="MEZ7" s="86"/>
      <c r="MFA7" s="86"/>
      <c r="MFB7" s="86"/>
      <c r="MFC7" s="86"/>
      <c r="MFD7" s="86"/>
      <c r="MFE7" s="86"/>
      <c r="MFF7" s="86"/>
      <c r="MFG7" s="86"/>
      <c r="MFH7" s="86"/>
      <c r="MFI7" s="86"/>
      <c r="MFJ7" s="86"/>
      <c r="MFK7" s="86"/>
      <c r="MFL7" s="86"/>
      <c r="MFM7" s="86"/>
      <c r="MFN7" s="86"/>
      <c r="MFO7" s="86"/>
      <c r="MFP7" s="86"/>
      <c r="MFQ7" s="86"/>
      <c r="MFR7" s="86"/>
      <c r="MFS7" s="86"/>
      <c r="MFT7" s="86"/>
      <c r="MFU7" s="86"/>
      <c r="MFV7" s="86"/>
      <c r="MFW7" s="86"/>
      <c r="MFX7" s="86"/>
      <c r="MFY7" s="86"/>
      <c r="MFZ7" s="86"/>
      <c r="MGA7" s="86"/>
      <c r="MGB7" s="86"/>
      <c r="MGC7" s="86"/>
      <c r="MGD7" s="86"/>
      <c r="MGE7" s="86"/>
      <c r="MGF7" s="86"/>
      <c r="MGG7" s="86"/>
      <c r="MGH7" s="86"/>
      <c r="MGI7" s="86"/>
      <c r="MGJ7" s="86"/>
      <c r="MGK7" s="86"/>
      <c r="MGL7" s="86"/>
      <c r="MGM7" s="86"/>
      <c r="MGN7" s="86"/>
      <c r="MGO7" s="86"/>
      <c r="MGP7" s="86"/>
      <c r="MGQ7" s="86"/>
      <c r="MGR7" s="86"/>
      <c r="MGS7" s="86"/>
      <c r="MGT7" s="86"/>
      <c r="MGU7" s="86"/>
      <c r="MGV7" s="86"/>
      <c r="MGW7" s="86"/>
      <c r="MGX7" s="86"/>
      <c r="MGY7" s="86"/>
      <c r="MGZ7" s="86"/>
      <c r="MHA7" s="86"/>
      <c r="MHB7" s="86"/>
      <c r="MHC7" s="86"/>
      <c r="MHD7" s="86"/>
      <c r="MHE7" s="86"/>
      <c r="MHF7" s="86"/>
      <c r="MHG7" s="86"/>
      <c r="MHH7" s="86"/>
      <c r="MHI7" s="86"/>
      <c r="MHJ7" s="86"/>
      <c r="MHK7" s="86"/>
      <c r="MHL7" s="86"/>
      <c r="MHM7" s="86"/>
      <c r="MHN7" s="86"/>
      <c r="MHO7" s="86"/>
      <c r="MHP7" s="86"/>
      <c r="MHQ7" s="86"/>
      <c r="MHR7" s="86"/>
      <c r="MHS7" s="86"/>
      <c r="MHT7" s="86"/>
      <c r="MHU7" s="86"/>
      <c r="MHV7" s="86"/>
      <c r="MHW7" s="86"/>
      <c r="MHX7" s="86"/>
      <c r="MHY7" s="86"/>
      <c r="MHZ7" s="86"/>
      <c r="MIA7" s="86"/>
      <c r="MIB7" s="86"/>
      <c r="MIC7" s="86"/>
      <c r="MID7" s="86"/>
      <c r="MIE7" s="86"/>
      <c r="MIF7" s="86"/>
      <c r="MIG7" s="86"/>
      <c r="MIH7" s="86"/>
      <c r="MII7" s="86"/>
      <c r="MIJ7" s="86"/>
      <c r="MIK7" s="86"/>
      <c r="MIL7" s="86"/>
      <c r="MIM7" s="86"/>
      <c r="MIN7" s="86"/>
      <c r="MIO7" s="86"/>
      <c r="MIP7" s="86"/>
      <c r="MIQ7" s="86"/>
      <c r="MIR7" s="86"/>
      <c r="MIS7" s="86"/>
      <c r="MIT7" s="86"/>
      <c r="MIU7" s="86"/>
      <c r="MIV7" s="86"/>
      <c r="MIW7" s="86"/>
      <c r="MIX7" s="86"/>
      <c r="MIY7" s="86"/>
      <c r="MIZ7" s="86"/>
      <c r="MJA7" s="86"/>
      <c r="MJB7" s="86"/>
      <c r="MJC7" s="86"/>
      <c r="MJD7" s="86"/>
      <c r="MJE7" s="86"/>
      <c r="MJF7" s="86"/>
      <c r="MJG7" s="86"/>
      <c r="MJH7" s="86"/>
      <c r="MJI7" s="86"/>
      <c r="MJJ7" s="86"/>
      <c r="MJK7" s="86"/>
      <c r="MJL7" s="86"/>
      <c r="MJM7" s="86"/>
      <c r="MJN7" s="86"/>
      <c r="MJO7" s="86"/>
      <c r="MJP7" s="86"/>
      <c r="MJQ7" s="86"/>
      <c r="MJR7" s="86"/>
      <c r="MJS7" s="86"/>
      <c r="MJT7" s="86"/>
      <c r="MJU7" s="86"/>
      <c r="MJV7" s="86"/>
      <c r="MJW7" s="86"/>
      <c r="MJX7" s="86"/>
      <c r="MJY7" s="86"/>
      <c r="MJZ7" s="86"/>
      <c r="MKA7" s="86"/>
      <c r="MKB7" s="86"/>
      <c r="MKC7" s="86"/>
      <c r="MKD7" s="86"/>
      <c r="MKE7" s="86"/>
      <c r="MKF7" s="86"/>
      <c r="MKG7" s="86"/>
      <c r="MKH7" s="86"/>
      <c r="MKI7" s="86"/>
      <c r="MKJ7" s="86"/>
      <c r="MKK7" s="86"/>
      <c r="MKL7" s="86"/>
      <c r="MKM7" s="86"/>
      <c r="MKN7" s="86"/>
      <c r="MKO7" s="86"/>
      <c r="MKP7" s="86"/>
      <c r="MKQ7" s="86"/>
      <c r="MKR7" s="86"/>
      <c r="MKS7" s="86"/>
      <c r="MKT7" s="86"/>
      <c r="MKU7" s="86"/>
      <c r="MKV7" s="86"/>
      <c r="MKW7" s="86"/>
      <c r="MKX7" s="86"/>
      <c r="MKY7" s="86"/>
      <c r="MKZ7" s="86"/>
      <c r="MLA7" s="86"/>
      <c r="MLB7" s="86"/>
      <c r="MLC7" s="86"/>
      <c r="MLD7" s="86"/>
      <c r="MLE7" s="86"/>
      <c r="MLF7" s="86"/>
      <c r="MLG7" s="86"/>
      <c r="MLH7" s="86"/>
      <c r="MLI7" s="86"/>
      <c r="MLJ7" s="86"/>
      <c r="MLK7" s="86"/>
      <c r="MLL7" s="86"/>
      <c r="MLM7" s="86"/>
      <c r="MLN7" s="86"/>
      <c r="MLO7" s="86"/>
      <c r="MLP7" s="86"/>
      <c r="MLQ7" s="86"/>
      <c r="MLR7" s="86"/>
      <c r="MLS7" s="86"/>
      <c r="MLT7" s="86"/>
      <c r="MLU7" s="86"/>
      <c r="MLV7" s="86"/>
      <c r="MLW7" s="86"/>
      <c r="MLX7" s="86"/>
      <c r="MLY7" s="86"/>
      <c r="MLZ7" s="86"/>
      <c r="MMA7" s="86"/>
      <c r="MMB7" s="86"/>
      <c r="MMC7" s="86"/>
      <c r="MMD7" s="86"/>
      <c r="MME7" s="86"/>
      <c r="MMF7" s="86"/>
      <c r="MMG7" s="86"/>
      <c r="MMH7" s="86"/>
      <c r="MMI7" s="86"/>
      <c r="MMJ7" s="86"/>
      <c r="MMK7" s="86"/>
      <c r="MML7" s="86"/>
      <c r="MMM7" s="86"/>
      <c r="MMN7" s="86"/>
      <c r="MMO7" s="86"/>
      <c r="MMP7" s="86"/>
      <c r="MMQ7" s="86"/>
      <c r="MMR7" s="86"/>
      <c r="MMS7" s="86"/>
      <c r="MMT7" s="86"/>
      <c r="MMU7" s="86"/>
      <c r="MMV7" s="86"/>
      <c r="MMW7" s="86"/>
      <c r="MMX7" s="86"/>
      <c r="MMY7" s="86"/>
      <c r="MMZ7" s="86"/>
      <c r="MNA7" s="86"/>
      <c r="MNB7" s="86"/>
      <c r="MNC7" s="86"/>
      <c r="MND7" s="86"/>
      <c r="MNE7" s="86"/>
      <c r="MNF7" s="86"/>
      <c r="MNG7" s="86"/>
      <c r="MNH7" s="86"/>
      <c r="MNI7" s="86"/>
      <c r="MNJ7" s="86"/>
      <c r="MNK7" s="86"/>
      <c r="MNL7" s="86"/>
      <c r="MNM7" s="86"/>
      <c r="MNN7" s="86"/>
      <c r="MNO7" s="86"/>
      <c r="MNP7" s="86"/>
      <c r="MNQ7" s="86"/>
      <c r="MNR7" s="86"/>
      <c r="MNS7" s="86"/>
      <c r="MNT7" s="86"/>
      <c r="MNU7" s="86"/>
      <c r="MNV7" s="86"/>
      <c r="MNW7" s="86"/>
      <c r="MNX7" s="86"/>
      <c r="MNY7" s="86"/>
      <c r="MNZ7" s="86"/>
      <c r="MOA7" s="86"/>
      <c r="MOB7" s="86"/>
      <c r="MOC7" s="86"/>
      <c r="MOD7" s="86"/>
      <c r="MOE7" s="86"/>
      <c r="MOF7" s="86"/>
      <c r="MOG7" s="86"/>
      <c r="MOH7" s="86"/>
      <c r="MOI7" s="86"/>
      <c r="MOJ7" s="86"/>
      <c r="MOK7" s="86"/>
      <c r="MOL7" s="86"/>
      <c r="MOM7" s="86"/>
      <c r="MON7" s="86"/>
      <c r="MOO7" s="86"/>
      <c r="MOP7" s="86"/>
      <c r="MOQ7" s="86"/>
      <c r="MOR7" s="86"/>
      <c r="MOS7" s="86"/>
      <c r="MOT7" s="86"/>
      <c r="MOU7" s="86"/>
      <c r="MOV7" s="86"/>
      <c r="MOW7" s="86"/>
      <c r="MOX7" s="86"/>
      <c r="MOY7" s="86"/>
      <c r="MOZ7" s="86"/>
      <c r="MPA7" s="86"/>
      <c r="MPB7" s="86"/>
      <c r="MPC7" s="86"/>
      <c r="MPD7" s="86"/>
      <c r="MPE7" s="86"/>
      <c r="MPF7" s="86"/>
      <c r="MPG7" s="86"/>
      <c r="MPH7" s="86"/>
      <c r="MPI7" s="86"/>
      <c r="MPJ7" s="86"/>
      <c r="MPK7" s="86"/>
      <c r="MPL7" s="86"/>
      <c r="MPM7" s="86"/>
      <c r="MPN7" s="86"/>
      <c r="MPO7" s="86"/>
      <c r="MPP7" s="86"/>
      <c r="MPQ7" s="86"/>
      <c r="MPR7" s="86"/>
      <c r="MPS7" s="86"/>
      <c r="MPT7" s="86"/>
      <c r="MPU7" s="86"/>
      <c r="MPV7" s="86"/>
      <c r="MPW7" s="86"/>
      <c r="MPX7" s="86"/>
      <c r="MPY7" s="86"/>
      <c r="MPZ7" s="86"/>
      <c r="MQA7" s="86"/>
      <c r="MQB7" s="86"/>
      <c r="MQC7" s="86"/>
      <c r="MQD7" s="86"/>
      <c r="MQE7" s="86"/>
      <c r="MQF7" s="86"/>
      <c r="MQG7" s="86"/>
      <c r="MQH7" s="86"/>
      <c r="MQI7" s="86"/>
      <c r="MQJ7" s="86"/>
      <c r="MQK7" s="86"/>
      <c r="MQL7" s="86"/>
      <c r="MQM7" s="86"/>
      <c r="MQN7" s="86"/>
      <c r="MQO7" s="86"/>
      <c r="MQP7" s="86"/>
      <c r="MQQ7" s="86"/>
      <c r="MQR7" s="86"/>
      <c r="MQS7" s="86"/>
      <c r="MQT7" s="86"/>
      <c r="MQU7" s="86"/>
      <c r="MQV7" s="86"/>
      <c r="MQW7" s="86"/>
      <c r="MQX7" s="86"/>
      <c r="MQY7" s="86"/>
      <c r="MQZ7" s="86"/>
      <c r="MRA7" s="86"/>
      <c r="MRB7" s="86"/>
      <c r="MRC7" s="86"/>
      <c r="MRD7" s="86"/>
      <c r="MRE7" s="86"/>
      <c r="MRF7" s="86"/>
      <c r="MRG7" s="86"/>
      <c r="MRH7" s="86"/>
      <c r="MRI7" s="86"/>
      <c r="MRJ7" s="86"/>
      <c r="MRK7" s="86"/>
      <c r="MRL7" s="86"/>
      <c r="MRM7" s="86"/>
      <c r="MRN7" s="86"/>
      <c r="MRO7" s="86"/>
      <c r="MRP7" s="86"/>
      <c r="MRQ7" s="86"/>
      <c r="MRR7" s="86"/>
      <c r="MRS7" s="86"/>
      <c r="MRT7" s="86"/>
      <c r="MRU7" s="86"/>
      <c r="MRV7" s="86"/>
      <c r="MRW7" s="86"/>
      <c r="MRX7" s="86"/>
      <c r="MRY7" s="86"/>
      <c r="MRZ7" s="86"/>
      <c r="MSA7" s="86"/>
      <c r="MSB7" s="86"/>
      <c r="MSC7" s="86"/>
      <c r="MSD7" s="86"/>
      <c r="MSE7" s="86"/>
      <c r="MSF7" s="86"/>
      <c r="MSG7" s="86"/>
      <c r="MSH7" s="86"/>
      <c r="MSI7" s="86"/>
      <c r="MSJ7" s="86"/>
      <c r="MSK7" s="86"/>
      <c r="MSL7" s="86"/>
      <c r="MSM7" s="86"/>
      <c r="MSN7" s="86"/>
      <c r="MSO7" s="86"/>
      <c r="MSP7" s="86"/>
      <c r="MSQ7" s="86"/>
      <c r="MSR7" s="86"/>
      <c r="MSS7" s="86"/>
      <c r="MST7" s="86"/>
      <c r="MSU7" s="86"/>
      <c r="MSV7" s="86"/>
      <c r="MSW7" s="86"/>
      <c r="MSX7" s="86"/>
      <c r="MSY7" s="86"/>
      <c r="MSZ7" s="86"/>
      <c r="MTA7" s="86"/>
      <c r="MTB7" s="86"/>
      <c r="MTC7" s="86"/>
      <c r="MTD7" s="86"/>
      <c r="MTE7" s="86"/>
      <c r="MTF7" s="86"/>
      <c r="MTG7" s="86"/>
      <c r="MTH7" s="86"/>
      <c r="MTI7" s="86"/>
      <c r="MTJ7" s="86"/>
      <c r="MTK7" s="86"/>
      <c r="MTL7" s="86"/>
      <c r="MTM7" s="86"/>
      <c r="MTN7" s="86"/>
      <c r="MTO7" s="86"/>
      <c r="MTP7" s="86"/>
      <c r="MTQ7" s="86"/>
      <c r="MTR7" s="86"/>
      <c r="MTS7" s="86"/>
      <c r="MTT7" s="86"/>
      <c r="MTU7" s="86"/>
      <c r="MTV7" s="86"/>
      <c r="MTW7" s="86"/>
      <c r="MTX7" s="86"/>
      <c r="MTY7" s="86"/>
      <c r="MTZ7" s="86"/>
      <c r="MUA7" s="86"/>
      <c r="MUB7" s="86"/>
      <c r="MUC7" s="86"/>
      <c r="MUD7" s="86"/>
      <c r="MUE7" s="86"/>
      <c r="MUF7" s="86"/>
      <c r="MUG7" s="86"/>
      <c r="MUH7" s="86"/>
      <c r="MUI7" s="86"/>
      <c r="MUJ7" s="86"/>
      <c r="MUK7" s="86"/>
      <c r="MUL7" s="86"/>
      <c r="MUM7" s="86"/>
      <c r="MUN7" s="86"/>
      <c r="MUO7" s="86"/>
      <c r="MUP7" s="86"/>
      <c r="MUQ7" s="86"/>
      <c r="MUR7" s="86"/>
      <c r="MUS7" s="86"/>
      <c r="MUT7" s="86"/>
      <c r="MUU7" s="86"/>
      <c r="MUV7" s="86"/>
      <c r="MUW7" s="86"/>
      <c r="MUX7" s="86"/>
      <c r="MUY7" s="86"/>
      <c r="MUZ7" s="86"/>
      <c r="MVA7" s="86"/>
      <c r="MVB7" s="86"/>
      <c r="MVC7" s="86"/>
      <c r="MVD7" s="86"/>
      <c r="MVE7" s="86"/>
      <c r="MVF7" s="86"/>
      <c r="MVG7" s="86"/>
      <c r="MVH7" s="86"/>
      <c r="MVI7" s="86"/>
      <c r="MVJ7" s="86"/>
      <c r="MVK7" s="86"/>
      <c r="MVL7" s="86"/>
      <c r="MVM7" s="86"/>
      <c r="MVN7" s="86"/>
      <c r="MVO7" s="86"/>
      <c r="MVP7" s="86"/>
      <c r="MVQ7" s="86"/>
      <c r="MVR7" s="86"/>
      <c r="MVS7" s="86"/>
      <c r="MVT7" s="86"/>
      <c r="MVU7" s="86"/>
      <c r="MVV7" s="86"/>
      <c r="MVW7" s="86"/>
      <c r="MVX7" s="86"/>
      <c r="MVY7" s="86"/>
      <c r="MVZ7" s="86"/>
      <c r="MWA7" s="86"/>
      <c r="MWB7" s="86"/>
      <c r="MWC7" s="86"/>
      <c r="MWD7" s="86"/>
      <c r="MWE7" s="86"/>
      <c r="MWF7" s="86"/>
      <c r="MWG7" s="86"/>
      <c r="MWH7" s="86"/>
      <c r="MWI7" s="86"/>
      <c r="MWJ7" s="86"/>
      <c r="MWK7" s="86"/>
      <c r="MWL7" s="86"/>
      <c r="MWM7" s="86"/>
      <c r="MWN7" s="86"/>
      <c r="MWO7" s="86"/>
      <c r="MWP7" s="86"/>
      <c r="MWQ7" s="86"/>
      <c r="MWR7" s="86"/>
      <c r="MWS7" s="86"/>
      <c r="MWT7" s="86"/>
      <c r="MWU7" s="86"/>
      <c r="MWV7" s="86"/>
      <c r="MWW7" s="86"/>
      <c r="MWX7" s="86"/>
      <c r="MWY7" s="86"/>
      <c r="MWZ7" s="86"/>
      <c r="MXA7" s="86"/>
      <c r="MXB7" s="86"/>
      <c r="MXC7" s="86"/>
      <c r="MXD7" s="86"/>
      <c r="MXE7" s="86"/>
      <c r="MXF7" s="86"/>
      <c r="MXG7" s="86"/>
      <c r="MXH7" s="86"/>
      <c r="MXI7" s="86"/>
      <c r="MXJ7" s="86"/>
      <c r="MXK7" s="86"/>
      <c r="MXL7" s="86"/>
      <c r="MXM7" s="86"/>
      <c r="MXN7" s="86"/>
      <c r="MXO7" s="86"/>
      <c r="MXP7" s="86"/>
      <c r="MXQ7" s="86"/>
      <c r="MXR7" s="86"/>
      <c r="MXS7" s="86"/>
      <c r="MXT7" s="86"/>
      <c r="MXU7" s="86"/>
      <c r="MXV7" s="86"/>
      <c r="MXW7" s="86"/>
      <c r="MXX7" s="86"/>
      <c r="MXY7" s="86"/>
      <c r="MXZ7" s="86"/>
      <c r="MYA7" s="86"/>
      <c r="MYB7" s="86"/>
      <c r="MYC7" s="86"/>
      <c r="MYD7" s="86"/>
      <c r="MYE7" s="86"/>
      <c r="MYF7" s="86"/>
      <c r="MYG7" s="86"/>
      <c r="MYH7" s="86"/>
      <c r="MYI7" s="86"/>
      <c r="MYJ7" s="86"/>
      <c r="MYK7" s="86"/>
      <c r="MYL7" s="86"/>
      <c r="MYM7" s="86"/>
      <c r="MYN7" s="86"/>
      <c r="MYO7" s="86"/>
      <c r="MYP7" s="86"/>
      <c r="MYQ7" s="86"/>
      <c r="MYR7" s="86"/>
      <c r="MYS7" s="86"/>
      <c r="MYT7" s="86"/>
      <c r="MYU7" s="86"/>
      <c r="MYV7" s="86"/>
      <c r="MYW7" s="86"/>
      <c r="MYX7" s="86"/>
      <c r="MYY7" s="86"/>
      <c r="MYZ7" s="86"/>
      <c r="MZA7" s="86"/>
      <c r="MZB7" s="86"/>
      <c r="MZC7" s="86"/>
      <c r="MZD7" s="86"/>
      <c r="MZE7" s="86"/>
      <c r="MZF7" s="86"/>
      <c r="MZG7" s="86"/>
      <c r="MZH7" s="86"/>
      <c r="MZI7" s="86"/>
      <c r="MZJ7" s="86"/>
      <c r="MZK7" s="86"/>
      <c r="MZL7" s="86"/>
      <c r="MZM7" s="86"/>
      <c r="MZN7" s="86"/>
      <c r="MZO7" s="86"/>
      <c r="MZP7" s="86"/>
      <c r="MZQ7" s="86"/>
      <c r="MZR7" s="86"/>
      <c r="MZS7" s="86"/>
      <c r="MZT7" s="86"/>
      <c r="MZU7" s="86"/>
      <c r="MZV7" s="86"/>
      <c r="MZW7" s="86"/>
      <c r="MZX7" s="86"/>
      <c r="MZY7" s="86"/>
      <c r="MZZ7" s="86"/>
      <c r="NAA7" s="86"/>
      <c r="NAB7" s="86"/>
      <c r="NAC7" s="86"/>
      <c r="NAD7" s="86"/>
      <c r="NAE7" s="86"/>
      <c r="NAF7" s="86"/>
      <c r="NAG7" s="86"/>
      <c r="NAH7" s="86"/>
      <c r="NAI7" s="86"/>
      <c r="NAJ7" s="86"/>
      <c r="NAK7" s="86"/>
      <c r="NAL7" s="86"/>
      <c r="NAM7" s="86"/>
      <c r="NAN7" s="86"/>
      <c r="NAO7" s="86"/>
      <c r="NAP7" s="86"/>
      <c r="NAQ7" s="86"/>
      <c r="NAR7" s="86"/>
      <c r="NAS7" s="86"/>
      <c r="NAT7" s="86"/>
      <c r="NAU7" s="86"/>
      <c r="NAV7" s="86"/>
      <c r="NAW7" s="86"/>
      <c r="NAX7" s="86"/>
      <c r="NAY7" s="86"/>
      <c r="NAZ7" s="86"/>
      <c r="NBA7" s="86"/>
      <c r="NBB7" s="86"/>
      <c r="NBC7" s="86"/>
      <c r="NBD7" s="86"/>
      <c r="NBE7" s="86"/>
      <c r="NBF7" s="86"/>
      <c r="NBG7" s="86"/>
      <c r="NBH7" s="86"/>
      <c r="NBI7" s="86"/>
      <c r="NBJ7" s="86"/>
      <c r="NBK7" s="86"/>
      <c r="NBL7" s="86"/>
      <c r="NBM7" s="86"/>
      <c r="NBN7" s="86"/>
      <c r="NBO7" s="86"/>
      <c r="NBP7" s="86"/>
      <c r="NBQ7" s="86"/>
      <c r="NBR7" s="86"/>
      <c r="NBS7" s="86"/>
      <c r="NBT7" s="86"/>
      <c r="NBU7" s="86"/>
      <c r="NBV7" s="86"/>
      <c r="NBW7" s="86"/>
      <c r="NBX7" s="86"/>
      <c r="NBY7" s="86"/>
      <c r="NBZ7" s="86"/>
      <c r="NCA7" s="86"/>
      <c r="NCB7" s="86"/>
      <c r="NCC7" s="86"/>
      <c r="NCD7" s="86"/>
      <c r="NCE7" s="86"/>
      <c r="NCF7" s="86"/>
      <c r="NCG7" s="86"/>
      <c r="NCH7" s="86"/>
      <c r="NCI7" s="86"/>
      <c r="NCJ7" s="86"/>
      <c r="NCK7" s="86"/>
      <c r="NCL7" s="86"/>
      <c r="NCM7" s="86"/>
      <c r="NCN7" s="86"/>
      <c r="NCO7" s="86"/>
      <c r="NCP7" s="86"/>
      <c r="NCQ7" s="86"/>
      <c r="NCR7" s="86"/>
      <c r="NCS7" s="86"/>
      <c r="NCT7" s="86"/>
      <c r="NCU7" s="86"/>
      <c r="NCV7" s="86"/>
      <c r="NCW7" s="86"/>
      <c r="NCX7" s="86"/>
      <c r="NCY7" s="86"/>
      <c r="NCZ7" s="86"/>
      <c r="NDA7" s="86"/>
      <c r="NDB7" s="86"/>
      <c r="NDC7" s="86"/>
      <c r="NDD7" s="86"/>
      <c r="NDE7" s="86"/>
      <c r="NDF7" s="86"/>
      <c r="NDG7" s="86"/>
      <c r="NDH7" s="86"/>
      <c r="NDI7" s="86"/>
      <c r="NDJ7" s="86"/>
      <c r="NDK7" s="86"/>
      <c r="NDL7" s="86"/>
      <c r="NDM7" s="86"/>
      <c r="NDN7" s="86"/>
      <c r="NDO7" s="86"/>
      <c r="NDP7" s="86"/>
      <c r="NDQ7" s="86"/>
      <c r="NDR7" s="86"/>
      <c r="NDS7" s="86"/>
      <c r="NDT7" s="86"/>
      <c r="NDU7" s="86"/>
      <c r="NDV7" s="86"/>
      <c r="NDW7" s="86"/>
      <c r="NDX7" s="86"/>
      <c r="NDY7" s="86"/>
      <c r="NDZ7" s="86"/>
      <c r="NEA7" s="86"/>
      <c r="NEB7" s="86"/>
      <c r="NEC7" s="86"/>
      <c r="NED7" s="86"/>
      <c r="NEE7" s="86"/>
      <c r="NEF7" s="86"/>
      <c r="NEG7" s="86"/>
      <c r="NEH7" s="86"/>
      <c r="NEI7" s="86"/>
      <c r="NEJ7" s="86"/>
      <c r="NEK7" s="86"/>
      <c r="NEL7" s="86"/>
      <c r="NEM7" s="86"/>
      <c r="NEN7" s="86"/>
      <c r="NEO7" s="86"/>
      <c r="NEP7" s="86"/>
      <c r="NEQ7" s="86"/>
      <c r="NER7" s="86"/>
      <c r="NES7" s="86"/>
      <c r="NET7" s="86"/>
      <c r="NEU7" s="86"/>
      <c r="NEV7" s="86"/>
      <c r="NEW7" s="86"/>
      <c r="NEX7" s="86"/>
      <c r="NEY7" s="86"/>
      <c r="NEZ7" s="86"/>
      <c r="NFA7" s="86"/>
      <c r="NFB7" s="86"/>
      <c r="NFC7" s="86"/>
      <c r="NFD7" s="86"/>
      <c r="NFE7" s="86"/>
      <c r="NFF7" s="86"/>
      <c r="NFG7" s="86"/>
      <c r="NFH7" s="86"/>
      <c r="NFI7" s="86"/>
      <c r="NFJ7" s="86"/>
      <c r="NFK7" s="86"/>
      <c r="NFL7" s="86"/>
      <c r="NFM7" s="86"/>
      <c r="NFN7" s="86"/>
      <c r="NFO7" s="86"/>
      <c r="NFP7" s="86"/>
      <c r="NFQ7" s="86"/>
      <c r="NFR7" s="86"/>
      <c r="NFS7" s="86"/>
      <c r="NFT7" s="86"/>
      <c r="NFU7" s="86"/>
      <c r="NFV7" s="86"/>
      <c r="NFW7" s="86"/>
      <c r="NFX7" s="86"/>
      <c r="NFY7" s="86"/>
      <c r="NFZ7" s="86"/>
      <c r="NGA7" s="86"/>
      <c r="NGB7" s="86"/>
      <c r="NGC7" s="86"/>
      <c r="NGD7" s="86"/>
      <c r="NGE7" s="86"/>
      <c r="NGF7" s="86"/>
      <c r="NGG7" s="86"/>
      <c r="NGH7" s="86"/>
      <c r="NGI7" s="86"/>
      <c r="NGJ7" s="86"/>
      <c r="NGK7" s="86"/>
      <c r="NGL7" s="86"/>
      <c r="NGM7" s="86"/>
      <c r="NGN7" s="86"/>
      <c r="NGO7" s="86"/>
      <c r="NGP7" s="86"/>
      <c r="NGQ7" s="86"/>
      <c r="NGR7" s="86"/>
      <c r="NGS7" s="86"/>
      <c r="NGT7" s="86"/>
      <c r="NGU7" s="86"/>
      <c r="NGV7" s="86"/>
      <c r="NGW7" s="86"/>
      <c r="NGX7" s="86"/>
      <c r="NGY7" s="86"/>
      <c r="NGZ7" s="86"/>
      <c r="NHA7" s="86"/>
      <c r="NHB7" s="86"/>
      <c r="NHC7" s="86"/>
      <c r="NHD7" s="86"/>
      <c r="NHE7" s="86"/>
      <c r="NHF7" s="86"/>
      <c r="NHG7" s="86"/>
      <c r="NHH7" s="86"/>
      <c r="NHI7" s="86"/>
      <c r="NHJ7" s="86"/>
      <c r="NHK7" s="86"/>
      <c r="NHL7" s="86"/>
      <c r="NHM7" s="86"/>
      <c r="NHN7" s="86"/>
      <c r="NHO7" s="86"/>
      <c r="NHP7" s="86"/>
      <c r="NHQ7" s="86"/>
      <c r="NHR7" s="86"/>
      <c r="NHS7" s="86"/>
      <c r="NHT7" s="86"/>
      <c r="NHU7" s="86"/>
      <c r="NHV7" s="86"/>
      <c r="NHW7" s="86"/>
      <c r="NHX7" s="86"/>
      <c r="NHY7" s="86"/>
      <c r="NHZ7" s="86"/>
      <c r="NIA7" s="86"/>
      <c r="NIB7" s="86"/>
      <c r="NIC7" s="86"/>
      <c r="NID7" s="86"/>
      <c r="NIE7" s="86"/>
      <c r="NIF7" s="86"/>
      <c r="NIG7" s="86"/>
      <c r="NIH7" s="86"/>
      <c r="NII7" s="86"/>
      <c r="NIJ7" s="86"/>
      <c r="NIK7" s="86"/>
      <c r="NIL7" s="86"/>
      <c r="NIM7" s="86"/>
      <c r="NIN7" s="86"/>
      <c r="NIO7" s="86"/>
      <c r="NIP7" s="86"/>
      <c r="NIQ7" s="86"/>
      <c r="NIR7" s="86"/>
      <c r="NIS7" s="86"/>
      <c r="NIT7" s="86"/>
      <c r="NIU7" s="86"/>
      <c r="NIV7" s="86"/>
      <c r="NIW7" s="86"/>
      <c r="NIX7" s="86"/>
      <c r="NIY7" s="86"/>
      <c r="NIZ7" s="86"/>
      <c r="NJA7" s="86"/>
      <c r="NJB7" s="86"/>
      <c r="NJC7" s="86"/>
      <c r="NJD7" s="86"/>
      <c r="NJE7" s="86"/>
      <c r="NJF7" s="86"/>
      <c r="NJG7" s="86"/>
      <c r="NJH7" s="86"/>
      <c r="NJI7" s="86"/>
      <c r="NJJ7" s="86"/>
      <c r="NJK7" s="86"/>
      <c r="NJL7" s="86"/>
      <c r="NJM7" s="86"/>
      <c r="NJN7" s="86"/>
      <c r="NJO7" s="86"/>
      <c r="NJP7" s="86"/>
      <c r="NJQ7" s="86"/>
      <c r="NJR7" s="86"/>
      <c r="NJS7" s="86"/>
      <c r="NJT7" s="86"/>
      <c r="NJU7" s="86"/>
      <c r="NJV7" s="86"/>
      <c r="NJW7" s="86"/>
      <c r="NJX7" s="86"/>
      <c r="NJY7" s="86"/>
      <c r="NJZ7" s="86"/>
      <c r="NKA7" s="86"/>
      <c r="NKB7" s="86"/>
      <c r="NKC7" s="86"/>
      <c r="NKD7" s="86"/>
      <c r="NKE7" s="86"/>
      <c r="NKF7" s="86"/>
      <c r="NKG7" s="86"/>
      <c r="NKH7" s="86"/>
      <c r="NKI7" s="86"/>
      <c r="NKJ7" s="86"/>
      <c r="NKK7" s="86"/>
      <c r="NKL7" s="86"/>
      <c r="NKM7" s="86"/>
      <c r="NKN7" s="86"/>
      <c r="NKO7" s="86"/>
      <c r="NKP7" s="86"/>
      <c r="NKQ7" s="86"/>
      <c r="NKR7" s="86"/>
      <c r="NKS7" s="86"/>
      <c r="NKT7" s="86"/>
      <c r="NKU7" s="86"/>
      <c r="NKV7" s="86"/>
      <c r="NKW7" s="86"/>
      <c r="NKX7" s="86"/>
      <c r="NKY7" s="86"/>
      <c r="NKZ7" s="86"/>
      <c r="NLA7" s="86"/>
      <c r="NLB7" s="86"/>
      <c r="NLC7" s="86"/>
      <c r="NLD7" s="86"/>
      <c r="NLE7" s="86"/>
      <c r="NLF7" s="86"/>
      <c r="NLG7" s="86"/>
      <c r="NLH7" s="86"/>
      <c r="NLI7" s="86"/>
      <c r="NLJ7" s="86"/>
      <c r="NLK7" s="86"/>
      <c r="NLL7" s="86"/>
      <c r="NLM7" s="86"/>
      <c r="NLN7" s="86"/>
      <c r="NLO7" s="86"/>
      <c r="NLP7" s="86"/>
      <c r="NLQ7" s="86"/>
      <c r="NLR7" s="86"/>
      <c r="NLS7" s="86"/>
      <c r="NLT7" s="86"/>
      <c r="NLU7" s="86"/>
      <c r="NLV7" s="86"/>
      <c r="NLW7" s="86"/>
      <c r="NLX7" s="86"/>
      <c r="NLY7" s="86"/>
      <c r="NLZ7" s="86"/>
      <c r="NMA7" s="86"/>
      <c r="NMB7" s="86"/>
      <c r="NMC7" s="86"/>
      <c r="NMD7" s="86"/>
      <c r="NME7" s="86"/>
      <c r="NMF7" s="86"/>
      <c r="NMG7" s="86"/>
      <c r="NMH7" s="86"/>
      <c r="NMI7" s="86"/>
      <c r="NMJ7" s="86"/>
      <c r="NMK7" s="86"/>
      <c r="NML7" s="86"/>
      <c r="NMM7" s="86"/>
      <c r="NMN7" s="86"/>
      <c r="NMO7" s="86"/>
      <c r="NMP7" s="86"/>
      <c r="NMQ7" s="86"/>
      <c r="NMR7" s="86"/>
      <c r="NMS7" s="86"/>
      <c r="NMT7" s="86"/>
      <c r="NMU7" s="86"/>
      <c r="NMV7" s="86"/>
      <c r="NMW7" s="86"/>
      <c r="NMX7" s="86"/>
      <c r="NMY7" s="86"/>
      <c r="NMZ7" s="86"/>
      <c r="NNA7" s="86"/>
      <c r="NNB7" s="86"/>
      <c r="NNC7" s="86"/>
      <c r="NND7" s="86"/>
      <c r="NNE7" s="86"/>
      <c r="NNF7" s="86"/>
      <c r="NNG7" s="86"/>
      <c r="NNH7" s="86"/>
      <c r="NNI7" s="86"/>
      <c r="NNJ7" s="86"/>
      <c r="NNK7" s="86"/>
      <c r="NNL7" s="86"/>
      <c r="NNM7" s="86"/>
      <c r="NNN7" s="86"/>
      <c r="NNO7" s="86"/>
      <c r="NNP7" s="86"/>
      <c r="NNQ7" s="86"/>
      <c r="NNR7" s="86"/>
      <c r="NNS7" s="86"/>
      <c r="NNT7" s="86"/>
      <c r="NNU7" s="86"/>
      <c r="NNV7" s="86"/>
      <c r="NNW7" s="86"/>
      <c r="NNX7" s="86"/>
      <c r="NNY7" s="86"/>
      <c r="NNZ7" s="86"/>
      <c r="NOA7" s="86"/>
      <c r="NOB7" s="86"/>
      <c r="NOC7" s="86"/>
      <c r="NOD7" s="86"/>
      <c r="NOE7" s="86"/>
      <c r="NOF7" s="86"/>
      <c r="NOG7" s="86"/>
      <c r="NOH7" s="86"/>
      <c r="NOI7" s="86"/>
      <c r="NOJ7" s="86"/>
      <c r="NOK7" s="86"/>
      <c r="NOL7" s="86"/>
      <c r="NOM7" s="86"/>
      <c r="NON7" s="86"/>
      <c r="NOO7" s="86"/>
      <c r="NOP7" s="86"/>
      <c r="NOQ7" s="86"/>
      <c r="NOR7" s="86"/>
      <c r="NOS7" s="86"/>
      <c r="NOT7" s="86"/>
      <c r="NOU7" s="86"/>
      <c r="NOV7" s="86"/>
      <c r="NOW7" s="86"/>
      <c r="NOX7" s="86"/>
      <c r="NOY7" s="86"/>
      <c r="NOZ7" s="86"/>
      <c r="NPA7" s="86"/>
      <c r="NPB7" s="86"/>
      <c r="NPC7" s="86"/>
      <c r="NPD7" s="86"/>
      <c r="NPE7" s="86"/>
      <c r="NPF7" s="86"/>
      <c r="NPG7" s="86"/>
      <c r="NPH7" s="86"/>
      <c r="NPI7" s="86"/>
      <c r="NPJ7" s="86"/>
      <c r="NPK7" s="86"/>
      <c r="NPL7" s="86"/>
      <c r="NPM7" s="86"/>
      <c r="NPN7" s="86"/>
      <c r="NPO7" s="86"/>
      <c r="NPP7" s="86"/>
      <c r="NPQ7" s="86"/>
      <c r="NPR7" s="86"/>
      <c r="NPS7" s="86"/>
      <c r="NPT7" s="86"/>
      <c r="NPU7" s="86"/>
      <c r="NPV7" s="86"/>
      <c r="NPW7" s="86"/>
      <c r="NPX7" s="86"/>
      <c r="NPY7" s="86"/>
      <c r="NPZ7" s="86"/>
      <c r="NQA7" s="86"/>
      <c r="NQB7" s="86"/>
      <c r="NQC7" s="86"/>
      <c r="NQD7" s="86"/>
      <c r="NQE7" s="86"/>
      <c r="NQF7" s="86"/>
      <c r="NQG7" s="86"/>
      <c r="NQH7" s="86"/>
      <c r="NQI7" s="86"/>
      <c r="NQJ7" s="86"/>
      <c r="NQK7" s="86"/>
      <c r="NQL7" s="86"/>
      <c r="NQM7" s="86"/>
      <c r="NQN7" s="86"/>
      <c r="NQO7" s="86"/>
      <c r="NQP7" s="86"/>
      <c r="NQQ7" s="86"/>
      <c r="NQR7" s="86"/>
      <c r="NQS7" s="86"/>
      <c r="NQT7" s="86"/>
      <c r="NQU7" s="86"/>
      <c r="NQV7" s="86"/>
      <c r="NQW7" s="86"/>
      <c r="NQX7" s="86"/>
      <c r="NQY7" s="86"/>
      <c r="NQZ7" s="86"/>
      <c r="NRA7" s="86"/>
      <c r="NRB7" s="86"/>
      <c r="NRC7" s="86"/>
      <c r="NRD7" s="86"/>
      <c r="NRE7" s="86"/>
      <c r="NRF7" s="86"/>
      <c r="NRG7" s="86"/>
      <c r="NRH7" s="86"/>
      <c r="NRI7" s="86"/>
      <c r="NRJ7" s="86"/>
      <c r="NRK7" s="86"/>
      <c r="NRL7" s="86"/>
      <c r="NRM7" s="86"/>
      <c r="NRN7" s="86"/>
      <c r="NRO7" s="86"/>
      <c r="NRP7" s="86"/>
      <c r="NRQ7" s="86"/>
      <c r="NRR7" s="86"/>
      <c r="NRS7" s="86"/>
      <c r="NRT7" s="86"/>
      <c r="NRU7" s="86"/>
      <c r="NRV7" s="86"/>
      <c r="NRW7" s="86"/>
      <c r="NRX7" s="86"/>
      <c r="NRY7" s="86"/>
      <c r="NRZ7" s="86"/>
      <c r="NSA7" s="86"/>
      <c r="NSB7" s="86"/>
      <c r="NSC7" s="86"/>
      <c r="NSD7" s="86"/>
      <c r="NSE7" s="86"/>
      <c r="NSF7" s="86"/>
      <c r="NSG7" s="86"/>
      <c r="NSH7" s="86"/>
      <c r="NSI7" s="86"/>
      <c r="NSJ7" s="86"/>
      <c r="NSK7" s="86"/>
      <c r="NSL7" s="86"/>
      <c r="NSM7" s="86"/>
      <c r="NSN7" s="86"/>
      <c r="NSO7" s="86"/>
      <c r="NSP7" s="86"/>
      <c r="NSQ7" s="86"/>
      <c r="NSR7" s="86"/>
      <c r="NSS7" s="86"/>
      <c r="NST7" s="86"/>
      <c r="NSU7" s="86"/>
      <c r="NSV7" s="86"/>
      <c r="NSW7" s="86"/>
      <c r="NSX7" s="86"/>
      <c r="NSY7" s="86"/>
      <c r="NSZ7" s="86"/>
      <c r="NTA7" s="86"/>
      <c r="NTB7" s="86"/>
      <c r="NTC7" s="86"/>
      <c r="NTD7" s="86"/>
      <c r="NTE7" s="86"/>
      <c r="NTF7" s="86"/>
      <c r="NTG7" s="86"/>
      <c r="NTH7" s="86"/>
      <c r="NTI7" s="86"/>
      <c r="NTJ7" s="86"/>
      <c r="NTK7" s="86"/>
      <c r="NTL7" s="86"/>
      <c r="NTM7" s="86"/>
      <c r="NTN7" s="86"/>
      <c r="NTO7" s="86"/>
      <c r="NTP7" s="86"/>
      <c r="NTQ7" s="86"/>
      <c r="NTR7" s="86"/>
      <c r="NTS7" s="86"/>
      <c r="NTT7" s="86"/>
      <c r="NTU7" s="86"/>
      <c r="NTV7" s="86"/>
      <c r="NTW7" s="86"/>
      <c r="NTX7" s="86"/>
      <c r="NTY7" s="86"/>
      <c r="NTZ7" s="86"/>
      <c r="NUA7" s="86"/>
      <c r="NUB7" s="86"/>
      <c r="NUC7" s="86"/>
      <c r="NUD7" s="86"/>
      <c r="NUE7" s="86"/>
      <c r="NUF7" s="86"/>
      <c r="NUG7" s="86"/>
      <c r="NUH7" s="86"/>
      <c r="NUI7" s="86"/>
      <c r="NUJ7" s="86"/>
      <c r="NUK7" s="86"/>
      <c r="NUL7" s="86"/>
      <c r="NUM7" s="86"/>
      <c r="NUN7" s="86"/>
      <c r="NUO7" s="86"/>
      <c r="NUP7" s="86"/>
      <c r="NUQ7" s="86"/>
      <c r="NUR7" s="86"/>
      <c r="NUS7" s="86"/>
      <c r="NUT7" s="86"/>
      <c r="NUU7" s="86"/>
      <c r="NUV7" s="86"/>
      <c r="NUW7" s="86"/>
      <c r="NUX7" s="86"/>
      <c r="NUY7" s="86"/>
      <c r="NUZ7" s="86"/>
      <c r="NVA7" s="86"/>
      <c r="NVB7" s="86"/>
      <c r="NVC7" s="86"/>
      <c r="NVD7" s="86"/>
      <c r="NVE7" s="86"/>
      <c r="NVF7" s="86"/>
      <c r="NVG7" s="86"/>
      <c r="NVH7" s="86"/>
      <c r="NVI7" s="86"/>
      <c r="NVJ7" s="86"/>
      <c r="NVK7" s="86"/>
      <c r="NVL7" s="86"/>
      <c r="NVM7" s="86"/>
      <c r="NVN7" s="86"/>
      <c r="NVO7" s="86"/>
      <c r="NVP7" s="86"/>
      <c r="NVQ7" s="86"/>
      <c r="NVR7" s="86"/>
      <c r="NVS7" s="86"/>
      <c r="NVT7" s="86"/>
      <c r="NVU7" s="86"/>
      <c r="NVV7" s="86"/>
      <c r="NVW7" s="86"/>
      <c r="NVX7" s="86"/>
      <c r="NVY7" s="86"/>
      <c r="NVZ7" s="86"/>
      <c r="NWA7" s="86"/>
      <c r="NWB7" s="86"/>
      <c r="NWC7" s="86"/>
      <c r="NWD7" s="86"/>
      <c r="NWE7" s="86"/>
      <c r="NWF7" s="86"/>
      <c r="NWG7" s="86"/>
      <c r="NWH7" s="86"/>
      <c r="NWI7" s="86"/>
      <c r="NWJ7" s="86"/>
      <c r="NWK7" s="86"/>
      <c r="NWL7" s="86"/>
      <c r="NWM7" s="86"/>
      <c r="NWN7" s="86"/>
      <c r="NWO7" s="86"/>
      <c r="NWP7" s="86"/>
      <c r="NWQ7" s="86"/>
      <c r="NWR7" s="86"/>
      <c r="NWS7" s="86"/>
      <c r="NWT7" s="86"/>
      <c r="NWU7" s="86"/>
      <c r="NWV7" s="86"/>
      <c r="NWW7" s="86"/>
      <c r="NWX7" s="86"/>
      <c r="NWY7" s="86"/>
      <c r="NWZ7" s="86"/>
      <c r="NXA7" s="86"/>
      <c r="NXB7" s="86"/>
      <c r="NXC7" s="86"/>
      <c r="NXD7" s="86"/>
      <c r="NXE7" s="86"/>
      <c r="NXF7" s="86"/>
      <c r="NXG7" s="86"/>
      <c r="NXH7" s="86"/>
      <c r="NXI7" s="86"/>
      <c r="NXJ7" s="86"/>
      <c r="NXK7" s="86"/>
      <c r="NXL7" s="86"/>
      <c r="NXM7" s="86"/>
      <c r="NXN7" s="86"/>
      <c r="NXO7" s="86"/>
      <c r="NXP7" s="86"/>
      <c r="NXQ7" s="86"/>
      <c r="NXR7" s="86"/>
      <c r="NXS7" s="86"/>
      <c r="NXT7" s="86"/>
      <c r="NXU7" s="86"/>
      <c r="NXV7" s="86"/>
      <c r="NXW7" s="86"/>
      <c r="NXX7" s="86"/>
      <c r="NXY7" s="86"/>
      <c r="NXZ7" s="86"/>
      <c r="NYA7" s="86"/>
      <c r="NYB7" s="86"/>
      <c r="NYC7" s="86"/>
      <c r="NYD7" s="86"/>
      <c r="NYE7" s="86"/>
      <c r="NYF7" s="86"/>
      <c r="NYG7" s="86"/>
      <c r="NYH7" s="86"/>
      <c r="NYI7" s="86"/>
      <c r="NYJ7" s="86"/>
      <c r="NYK7" s="86"/>
      <c r="NYL7" s="86"/>
      <c r="NYM7" s="86"/>
      <c r="NYN7" s="86"/>
      <c r="NYO7" s="86"/>
      <c r="NYP7" s="86"/>
      <c r="NYQ7" s="86"/>
      <c r="NYR7" s="86"/>
      <c r="NYS7" s="86"/>
      <c r="NYT7" s="86"/>
      <c r="NYU7" s="86"/>
      <c r="NYV7" s="86"/>
      <c r="NYW7" s="86"/>
      <c r="NYX7" s="86"/>
      <c r="NYY7" s="86"/>
      <c r="NYZ7" s="86"/>
      <c r="NZA7" s="86"/>
      <c r="NZB7" s="86"/>
      <c r="NZC7" s="86"/>
      <c r="NZD7" s="86"/>
      <c r="NZE7" s="86"/>
      <c r="NZF7" s="86"/>
      <c r="NZG7" s="86"/>
      <c r="NZH7" s="86"/>
      <c r="NZI7" s="86"/>
      <c r="NZJ7" s="86"/>
      <c r="NZK7" s="86"/>
      <c r="NZL7" s="86"/>
      <c r="NZM7" s="86"/>
      <c r="NZN7" s="86"/>
      <c r="NZO7" s="86"/>
      <c r="NZP7" s="86"/>
      <c r="NZQ7" s="86"/>
      <c r="NZR7" s="86"/>
      <c r="NZS7" s="86"/>
      <c r="NZT7" s="86"/>
      <c r="NZU7" s="86"/>
      <c r="NZV7" s="86"/>
      <c r="NZW7" s="86"/>
      <c r="NZX7" s="86"/>
      <c r="NZY7" s="86"/>
      <c r="NZZ7" s="86"/>
      <c r="OAA7" s="86"/>
      <c r="OAB7" s="86"/>
      <c r="OAC7" s="86"/>
      <c r="OAD7" s="86"/>
      <c r="OAE7" s="86"/>
      <c r="OAF7" s="86"/>
      <c r="OAG7" s="86"/>
      <c r="OAH7" s="86"/>
      <c r="OAI7" s="86"/>
      <c r="OAJ7" s="86"/>
      <c r="OAK7" s="86"/>
      <c r="OAL7" s="86"/>
      <c r="OAM7" s="86"/>
      <c r="OAN7" s="86"/>
      <c r="OAO7" s="86"/>
      <c r="OAP7" s="86"/>
      <c r="OAQ7" s="86"/>
      <c r="OAR7" s="86"/>
      <c r="OAS7" s="86"/>
      <c r="OAT7" s="86"/>
      <c r="OAU7" s="86"/>
      <c r="OAV7" s="86"/>
      <c r="OAW7" s="86"/>
      <c r="OAX7" s="86"/>
      <c r="OAY7" s="86"/>
      <c r="OAZ7" s="86"/>
      <c r="OBA7" s="86"/>
      <c r="OBB7" s="86"/>
      <c r="OBC7" s="86"/>
      <c r="OBD7" s="86"/>
      <c r="OBE7" s="86"/>
      <c r="OBF7" s="86"/>
      <c r="OBG7" s="86"/>
      <c r="OBH7" s="86"/>
      <c r="OBI7" s="86"/>
      <c r="OBJ7" s="86"/>
      <c r="OBK7" s="86"/>
      <c r="OBL7" s="86"/>
      <c r="OBM7" s="86"/>
      <c r="OBN7" s="86"/>
      <c r="OBO7" s="86"/>
      <c r="OBP7" s="86"/>
      <c r="OBQ7" s="86"/>
      <c r="OBR7" s="86"/>
      <c r="OBS7" s="86"/>
      <c r="OBT7" s="86"/>
      <c r="OBU7" s="86"/>
      <c r="OBV7" s="86"/>
      <c r="OBW7" s="86"/>
      <c r="OBX7" s="86"/>
      <c r="OBY7" s="86"/>
      <c r="OBZ7" s="86"/>
      <c r="OCA7" s="86"/>
      <c r="OCB7" s="86"/>
      <c r="OCC7" s="86"/>
      <c r="OCD7" s="86"/>
      <c r="OCE7" s="86"/>
      <c r="OCF7" s="86"/>
      <c r="OCG7" s="86"/>
      <c r="OCH7" s="86"/>
      <c r="OCI7" s="86"/>
      <c r="OCJ7" s="86"/>
      <c r="OCK7" s="86"/>
      <c r="OCL7" s="86"/>
      <c r="OCM7" s="86"/>
      <c r="OCN7" s="86"/>
      <c r="OCO7" s="86"/>
      <c r="OCP7" s="86"/>
      <c r="OCQ7" s="86"/>
      <c r="OCR7" s="86"/>
      <c r="OCS7" s="86"/>
      <c r="OCT7" s="86"/>
      <c r="OCU7" s="86"/>
      <c r="OCV7" s="86"/>
      <c r="OCW7" s="86"/>
      <c r="OCX7" s="86"/>
      <c r="OCY7" s="86"/>
      <c r="OCZ7" s="86"/>
      <c r="ODA7" s="86"/>
      <c r="ODB7" s="86"/>
      <c r="ODC7" s="86"/>
      <c r="ODD7" s="86"/>
      <c r="ODE7" s="86"/>
      <c r="ODF7" s="86"/>
      <c r="ODG7" s="86"/>
      <c r="ODH7" s="86"/>
      <c r="ODI7" s="86"/>
      <c r="ODJ7" s="86"/>
      <c r="ODK7" s="86"/>
      <c r="ODL7" s="86"/>
      <c r="ODM7" s="86"/>
      <c r="ODN7" s="86"/>
      <c r="ODO7" s="86"/>
      <c r="ODP7" s="86"/>
      <c r="ODQ7" s="86"/>
      <c r="ODR7" s="86"/>
      <c r="ODS7" s="86"/>
      <c r="ODT7" s="86"/>
      <c r="ODU7" s="86"/>
      <c r="ODV7" s="86"/>
      <c r="ODW7" s="86"/>
      <c r="ODX7" s="86"/>
      <c r="ODY7" s="86"/>
      <c r="ODZ7" s="86"/>
      <c r="OEA7" s="86"/>
      <c r="OEB7" s="86"/>
      <c r="OEC7" s="86"/>
      <c r="OED7" s="86"/>
      <c r="OEE7" s="86"/>
      <c r="OEF7" s="86"/>
      <c r="OEG7" s="86"/>
      <c r="OEH7" s="86"/>
      <c r="OEI7" s="86"/>
      <c r="OEJ7" s="86"/>
      <c r="OEK7" s="86"/>
      <c r="OEL7" s="86"/>
      <c r="OEM7" s="86"/>
      <c r="OEN7" s="86"/>
      <c r="OEO7" s="86"/>
      <c r="OEP7" s="86"/>
      <c r="OEQ7" s="86"/>
      <c r="OER7" s="86"/>
      <c r="OES7" s="86"/>
      <c r="OET7" s="86"/>
      <c r="OEU7" s="86"/>
      <c r="OEV7" s="86"/>
      <c r="OEW7" s="86"/>
      <c r="OEX7" s="86"/>
      <c r="OEY7" s="86"/>
      <c r="OEZ7" s="86"/>
      <c r="OFA7" s="86"/>
      <c r="OFB7" s="86"/>
      <c r="OFC7" s="86"/>
      <c r="OFD7" s="86"/>
      <c r="OFE7" s="86"/>
      <c r="OFF7" s="86"/>
      <c r="OFG7" s="86"/>
      <c r="OFH7" s="86"/>
      <c r="OFI7" s="86"/>
      <c r="OFJ7" s="86"/>
      <c r="OFK7" s="86"/>
      <c r="OFL7" s="86"/>
      <c r="OFM7" s="86"/>
      <c r="OFN7" s="86"/>
      <c r="OFO7" s="86"/>
      <c r="OFP7" s="86"/>
      <c r="OFQ7" s="86"/>
      <c r="OFR7" s="86"/>
      <c r="OFS7" s="86"/>
      <c r="OFT7" s="86"/>
      <c r="OFU7" s="86"/>
      <c r="OFV7" s="86"/>
      <c r="OFW7" s="86"/>
      <c r="OFX7" s="86"/>
      <c r="OFY7" s="86"/>
      <c r="OFZ7" s="86"/>
      <c r="OGA7" s="86"/>
      <c r="OGB7" s="86"/>
      <c r="OGC7" s="86"/>
      <c r="OGD7" s="86"/>
      <c r="OGE7" s="86"/>
      <c r="OGF7" s="86"/>
      <c r="OGG7" s="86"/>
      <c r="OGH7" s="86"/>
      <c r="OGI7" s="86"/>
      <c r="OGJ7" s="86"/>
      <c r="OGK7" s="86"/>
      <c r="OGL7" s="86"/>
      <c r="OGM7" s="86"/>
      <c r="OGN7" s="86"/>
      <c r="OGO7" s="86"/>
      <c r="OGP7" s="86"/>
      <c r="OGQ7" s="86"/>
      <c r="OGR7" s="86"/>
      <c r="OGS7" s="86"/>
      <c r="OGT7" s="86"/>
      <c r="OGU7" s="86"/>
      <c r="OGV7" s="86"/>
      <c r="OGW7" s="86"/>
      <c r="OGX7" s="86"/>
      <c r="OGY7" s="86"/>
      <c r="OGZ7" s="86"/>
      <c r="OHA7" s="86"/>
      <c r="OHB7" s="86"/>
      <c r="OHC7" s="86"/>
      <c r="OHD7" s="86"/>
      <c r="OHE7" s="86"/>
      <c r="OHF7" s="86"/>
      <c r="OHG7" s="86"/>
      <c r="OHH7" s="86"/>
      <c r="OHI7" s="86"/>
      <c r="OHJ7" s="86"/>
      <c r="OHK7" s="86"/>
      <c r="OHL7" s="86"/>
      <c r="OHM7" s="86"/>
      <c r="OHN7" s="86"/>
      <c r="OHO7" s="86"/>
      <c r="OHP7" s="86"/>
      <c r="OHQ7" s="86"/>
      <c r="OHR7" s="86"/>
      <c r="OHS7" s="86"/>
      <c r="OHT7" s="86"/>
      <c r="OHU7" s="86"/>
      <c r="OHV7" s="86"/>
      <c r="OHW7" s="86"/>
      <c r="OHX7" s="86"/>
      <c r="OHY7" s="86"/>
      <c r="OHZ7" s="86"/>
      <c r="OIA7" s="86"/>
      <c r="OIB7" s="86"/>
      <c r="OIC7" s="86"/>
      <c r="OID7" s="86"/>
      <c r="OIE7" s="86"/>
      <c r="OIF7" s="86"/>
      <c r="OIG7" s="86"/>
      <c r="OIH7" s="86"/>
      <c r="OII7" s="86"/>
      <c r="OIJ7" s="86"/>
      <c r="OIK7" s="86"/>
      <c r="OIL7" s="86"/>
      <c r="OIM7" s="86"/>
      <c r="OIN7" s="86"/>
      <c r="OIO7" s="86"/>
      <c r="OIP7" s="86"/>
      <c r="OIQ7" s="86"/>
      <c r="OIR7" s="86"/>
      <c r="OIS7" s="86"/>
      <c r="OIT7" s="86"/>
      <c r="OIU7" s="86"/>
      <c r="OIV7" s="86"/>
      <c r="OIW7" s="86"/>
      <c r="OIX7" s="86"/>
      <c r="OIY7" s="86"/>
      <c r="OIZ7" s="86"/>
      <c r="OJA7" s="86"/>
      <c r="OJB7" s="86"/>
      <c r="OJC7" s="86"/>
      <c r="OJD7" s="86"/>
      <c r="OJE7" s="86"/>
      <c r="OJF7" s="86"/>
      <c r="OJG7" s="86"/>
      <c r="OJH7" s="86"/>
      <c r="OJI7" s="86"/>
      <c r="OJJ7" s="86"/>
      <c r="OJK7" s="86"/>
      <c r="OJL7" s="86"/>
      <c r="OJM7" s="86"/>
      <c r="OJN7" s="86"/>
      <c r="OJO7" s="86"/>
      <c r="OJP7" s="86"/>
      <c r="OJQ7" s="86"/>
      <c r="OJR7" s="86"/>
      <c r="OJS7" s="86"/>
      <c r="OJT7" s="86"/>
      <c r="OJU7" s="86"/>
      <c r="OJV7" s="86"/>
      <c r="OJW7" s="86"/>
      <c r="OJX7" s="86"/>
      <c r="OJY7" s="86"/>
      <c r="OJZ7" s="86"/>
      <c r="OKA7" s="86"/>
      <c r="OKB7" s="86"/>
      <c r="OKC7" s="86"/>
      <c r="OKD7" s="86"/>
      <c r="OKE7" s="86"/>
      <c r="OKF7" s="86"/>
      <c r="OKG7" s="86"/>
      <c r="OKH7" s="86"/>
      <c r="OKI7" s="86"/>
      <c r="OKJ7" s="86"/>
      <c r="OKK7" s="86"/>
      <c r="OKL7" s="86"/>
      <c r="OKM7" s="86"/>
      <c r="OKN7" s="86"/>
      <c r="OKO7" s="86"/>
      <c r="OKP7" s="86"/>
      <c r="OKQ7" s="86"/>
      <c r="OKR7" s="86"/>
      <c r="OKS7" s="86"/>
      <c r="OKT7" s="86"/>
      <c r="OKU7" s="86"/>
      <c r="OKV7" s="86"/>
      <c r="OKW7" s="86"/>
      <c r="OKX7" s="86"/>
      <c r="OKY7" s="86"/>
      <c r="OKZ7" s="86"/>
      <c r="OLA7" s="86"/>
      <c r="OLB7" s="86"/>
      <c r="OLC7" s="86"/>
      <c r="OLD7" s="86"/>
      <c r="OLE7" s="86"/>
      <c r="OLF7" s="86"/>
      <c r="OLG7" s="86"/>
      <c r="OLH7" s="86"/>
      <c r="OLI7" s="86"/>
      <c r="OLJ7" s="86"/>
      <c r="OLK7" s="86"/>
      <c r="OLL7" s="86"/>
      <c r="OLM7" s="86"/>
      <c r="OLN7" s="86"/>
      <c r="OLO7" s="86"/>
      <c r="OLP7" s="86"/>
      <c r="OLQ7" s="86"/>
      <c r="OLR7" s="86"/>
      <c r="OLS7" s="86"/>
      <c r="OLT7" s="86"/>
      <c r="OLU7" s="86"/>
      <c r="OLV7" s="86"/>
      <c r="OLW7" s="86"/>
      <c r="OLX7" s="86"/>
      <c r="OLY7" s="86"/>
      <c r="OLZ7" s="86"/>
      <c r="OMA7" s="86"/>
      <c r="OMB7" s="86"/>
      <c r="OMC7" s="86"/>
      <c r="OMD7" s="86"/>
      <c r="OME7" s="86"/>
      <c r="OMF7" s="86"/>
      <c r="OMG7" s="86"/>
      <c r="OMH7" s="86"/>
      <c r="OMI7" s="86"/>
      <c r="OMJ7" s="86"/>
      <c r="OMK7" s="86"/>
      <c r="OML7" s="86"/>
      <c r="OMM7" s="86"/>
      <c r="OMN7" s="86"/>
      <c r="OMO7" s="86"/>
      <c r="OMP7" s="86"/>
      <c r="OMQ7" s="86"/>
      <c r="OMR7" s="86"/>
      <c r="OMS7" s="86"/>
      <c r="OMT7" s="86"/>
      <c r="OMU7" s="86"/>
      <c r="OMV7" s="86"/>
      <c r="OMW7" s="86"/>
      <c r="OMX7" s="86"/>
      <c r="OMY7" s="86"/>
      <c r="OMZ7" s="86"/>
      <c r="ONA7" s="86"/>
      <c r="ONB7" s="86"/>
      <c r="ONC7" s="86"/>
      <c r="OND7" s="86"/>
      <c r="ONE7" s="86"/>
      <c r="ONF7" s="86"/>
      <c r="ONG7" s="86"/>
      <c r="ONH7" s="86"/>
      <c r="ONI7" s="86"/>
      <c r="ONJ7" s="86"/>
      <c r="ONK7" s="86"/>
      <c r="ONL7" s="86"/>
      <c r="ONM7" s="86"/>
      <c r="ONN7" s="86"/>
      <c r="ONO7" s="86"/>
      <c r="ONP7" s="86"/>
      <c r="ONQ7" s="86"/>
      <c r="ONR7" s="86"/>
      <c r="ONS7" s="86"/>
      <c r="ONT7" s="86"/>
      <c r="ONU7" s="86"/>
      <c r="ONV7" s="86"/>
      <c r="ONW7" s="86"/>
      <c r="ONX7" s="86"/>
      <c r="ONY7" s="86"/>
      <c r="ONZ7" s="86"/>
      <c r="OOA7" s="86"/>
      <c r="OOB7" s="86"/>
      <c r="OOC7" s="86"/>
      <c r="OOD7" s="86"/>
      <c r="OOE7" s="86"/>
      <c r="OOF7" s="86"/>
      <c r="OOG7" s="86"/>
      <c r="OOH7" s="86"/>
      <c r="OOI7" s="86"/>
      <c r="OOJ7" s="86"/>
      <c r="OOK7" s="86"/>
      <c r="OOL7" s="86"/>
      <c r="OOM7" s="86"/>
      <c r="OON7" s="86"/>
      <c r="OOO7" s="86"/>
      <c r="OOP7" s="86"/>
      <c r="OOQ7" s="86"/>
      <c r="OOR7" s="86"/>
      <c r="OOS7" s="86"/>
      <c r="OOT7" s="86"/>
      <c r="OOU7" s="86"/>
      <c r="OOV7" s="86"/>
      <c r="OOW7" s="86"/>
      <c r="OOX7" s="86"/>
      <c r="OOY7" s="86"/>
      <c r="OOZ7" s="86"/>
      <c r="OPA7" s="86"/>
      <c r="OPB7" s="86"/>
      <c r="OPC7" s="86"/>
      <c r="OPD7" s="86"/>
      <c r="OPE7" s="86"/>
      <c r="OPF7" s="86"/>
      <c r="OPG7" s="86"/>
      <c r="OPH7" s="86"/>
      <c r="OPI7" s="86"/>
      <c r="OPJ7" s="86"/>
      <c r="OPK7" s="86"/>
      <c r="OPL7" s="86"/>
      <c r="OPM7" s="86"/>
      <c r="OPN7" s="86"/>
      <c r="OPO7" s="86"/>
      <c r="OPP7" s="86"/>
      <c r="OPQ7" s="86"/>
      <c r="OPR7" s="86"/>
      <c r="OPS7" s="86"/>
      <c r="OPT7" s="86"/>
      <c r="OPU7" s="86"/>
      <c r="OPV7" s="86"/>
      <c r="OPW7" s="86"/>
      <c r="OPX7" s="86"/>
      <c r="OPY7" s="86"/>
      <c r="OPZ7" s="86"/>
      <c r="OQA7" s="86"/>
      <c r="OQB7" s="86"/>
      <c r="OQC7" s="86"/>
      <c r="OQD7" s="86"/>
      <c r="OQE7" s="86"/>
      <c r="OQF7" s="86"/>
      <c r="OQG7" s="86"/>
      <c r="OQH7" s="86"/>
      <c r="OQI7" s="86"/>
      <c r="OQJ7" s="86"/>
      <c r="OQK7" s="86"/>
      <c r="OQL7" s="86"/>
      <c r="OQM7" s="86"/>
      <c r="OQN7" s="86"/>
      <c r="OQO7" s="86"/>
      <c r="OQP7" s="86"/>
      <c r="OQQ7" s="86"/>
      <c r="OQR7" s="86"/>
      <c r="OQS7" s="86"/>
      <c r="OQT7" s="86"/>
      <c r="OQU7" s="86"/>
      <c r="OQV7" s="86"/>
      <c r="OQW7" s="86"/>
      <c r="OQX7" s="86"/>
      <c r="OQY7" s="86"/>
      <c r="OQZ7" s="86"/>
      <c r="ORA7" s="86"/>
      <c r="ORB7" s="86"/>
      <c r="ORC7" s="86"/>
      <c r="ORD7" s="86"/>
      <c r="ORE7" s="86"/>
      <c r="ORF7" s="86"/>
      <c r="ORG7" s="86"/>
      <c r="ORH7" s="86"/>
      <c r="ORI7" s="86"/>
      <c r="ORJ7" s="86"/>
      <c r="ORK7" s="86"/>
      <c r="ORL7" s="86"/>
      <c r="ORM7" s="86"/>
      <c r="ORN7" s="86"/>
      <c r="ORO7" s="86"/>
      <c r="ORP7" s="86"/>
      <c r="ORQ7" s="86"/>
      <c r="ORR7" s="86"/>
      <c r="ORS7" s="86"/>
      <c r="ORT7" s="86"/>
      <c r="ORU7" s="86"/>
      <c r="ORV7" s="86"/>
      <c r="ORW7" s="86"/>
      <c r="ORX7" s="86"/>
      <c r="ORY7" s="86"/>
      <c r="ORZ7" s="86"/>
      <c r="OSA7" s="86"/>
      <c r="OSB7" s="86"/>
      <c r="OSC7" s="86"/>
      <c r="OSD7" s="86"/>
      <c r="OSE7" s="86"/>
      <c r="OSF7" s="86"/>
      <c r="OSG7" s="86"/>
      <c r="OSH7" s="86"/>
      <c r="OSI7" s="86"/>
      <c r="OSJ7" s="86"/>
      <c r="OSK7" s="86"/>
      <c r="OSL7" s="86"/>
      <c r="OSM7" s="86"/>
      <c r="OSN7" s="86"/>
      <c r="OSO7" s="86"/>
      <c r="OSP7" s="86"/>
      <c r="OSQ7" s="86"/>
      <c r="OSR7" s="86"/>
      <c r="OSS7" s="86"/>
      <c r="OST7" s="86"/>
      <c r="OSU7" s="86"/>
      <c r="OSV7" s="86"/>
      <c r="OSW7" s="86"/>
      <c r="OSX7" s="86"/>
      <c r="OSY7" s="86"/>
      <c r="OSZ7" s="86"/>
      <c r="OTA7" s="86"/>
      <c r="OTB7" s="86"/>
      <c r="OTC7" s="86"/>
      <c r="OTD7" s="86"/>
      <c r="OTE7" s="86"/>
      <c r="OTF7" s="86"/>
      <c r="OTG7" s="86"/>
      <c r="OTH7" s="86"/>
      <c r="OTI7" s="86"/>
      <c r="OTJ7" s="86"/>
      <c r="OTK7" s="86"/>
      <c r="OTL7" s="86"/>
      <c r="OTM7" s="86"/>
      <c r="OTN7" s="86"/>
      <c r="OTO7" s="86"/>
      <c r="OTP7" s="86"/>
      <c r="OTQ7" s="86"/>
      <c r="OTR7" s="86"/>
      <c r="OTS7" s="86"/>
      <c r="OTT7" s="86"/>
      <c r="OTU7" s="86"/>
      <c r="OTV7" s="86"/>
      <c r="OTW7" s="86"/>
      <c r="OTX7" s="86"/>
      <c r="OTY7" s="86"/>
      <c r="OTZ7" s="86"/>
      <c r="OUA7" s="86"/>
      <c r="OUB7" s="86"/>
      <c r="OUC7" s="86"/>
      <c r="OUD7" s="86"/>
      <c r="OUE7" s="86"/>
      <c r="OUF7" s="86"/>
      <c r="OUG7" s="86"/>
      <c r="OUH7" s="86"/>
      <c r="OUI7" s="86"/>
      <c r="OUJ7" s="86"/>
      <c r="OUK7" s="86"/>
      <c r="OUL7" s="86"/>
      <c r="OUM7" s="86"/>
      <c r="OUN7" s="86"/>
      <c r="OUO7" s="86"/>
      <c r="OUP7" s="86"/>
      <c r="OUQ7" s="86"/>
      <c r="OUR7" s="86"/>
      <c r="OUS7" s="86"/>
      <c r="OUT7" s="86"/>
      <c r="OUU7" s="86"/>
      <c r="OUV7" s="86"/>
      <c r="OUW7" s="86"/>
      <c r="OUX7" s="86"/>
      <c r="OUY7" s="86"/>
      <c r="OUZ7" s="86"/>
      <c r="OVA7" s="86"/>
      <c r="OVB7" s="86"/>
      <c r="OVC7" s="86"/>
      <c r="OVD7" s="86"/>
      <c r="OVE7" s="86"/>
      <c r="OVF7" s="86"/>
      <c r="OVG7" s="86"/>
      <c r="OVH7" s="86"/>
      <c r="OVI7" s="86"/>
      <c r="OVJ7" s="86"/>
      <c r="OVK7" s="86"/>
      <c r="OVL7" s="86"/>
      <c r="OVM7" s="86"/>
      <c r="OVN7" s="86"/>
      <c r="OVO7" s="86"/>
      <c r="OVP7" s="86"/>
      <c r="OVQ7" s="86"/>
      <c r="OVR7" s="86"/>
      <c r="OVS7" s="86"/>
      <c r="OVT7" s="86"/>
      <c r="OVU7" s="86"/>
      <c r="OVV7" s="86"/>
      <c r="OVW7" s="86"/>
      <c r="OVX7" s="86"/>
      <c r="OVY7" s="86"/>
      <c r="OVZ7" s="86"/>
      <c r="OWA7" s="86"/>
      <c r="OWB7" s="86"/>
      <c r="OWC7" s="86"/>
      <c r="OWD7" s="86"/>
      <c r="OWE7" s="86"/>
      <c r="OWF7" s="86"/>
      <c r="OWG7" s="86"/>
      <c r="OWH7" s="86"/>
      <c r="OWI7" s="86"/>
      <c r="OWJ7" s="86"/>
      <c r="OWK7" s="86"/>
      <c r="OWL7" s="86"/>
      <c r="OWM7" s="86"/>
      <c r="OWN7" s="86"/>
      <c r="OWO7" s="86"/>
      <c r="OWP7" s="86"/>
      <c r="OWQ7" s="86"/>
      <c r="OWR7" s="86"/>
      <c r="OWS7" s="86"/>
      <c r="OWT7" s="86"/>
      <c r="OWU7" s="86"/>
      <c r="OWV7" s="86"/>
      <c r="OWW7" s="86"/>
      <c r="OWX7" s="86"/>
      <c r="OWY7" s="86"/>
      <c r="OWZ7" s="86"/>
      <c r="OXA7" s="86"/>
      <c r="OXB7" s="86"/>
      <c r="OXC7" s="86"/>
      <c r="OXD7" s="86"/>
      <c r="OXE7" s="86"/>
      <c r="OXF7" s="86"/>
      <c r="OXG7" s="86"/>
      <c r="OXH7" s="86"/>
      <c r="OXI7" s="86"/>
      <c r="OXJ7" s="86"/>
      <c r="OXK7" s="86"/>
      <c r="OXL7" s="86"/>
      <c r="OXM7" s="86"/>
      <c r="OXN7" s="86"/>
      <c r="OXO7" s="86"/>
      <c r="OXP7" s="86"/>
      <c r="OXQ7" s="86"/>
      <c r="OXR7" s="86"/>
      <c r="OXS7" s="86"/>
      <c r="OXT7" s="86"/>
      <c r="OXU7" s="86"/>
      <c r="OXV7" s="86"/>
      <c r="OXW7" s="86"/>
      <c r="OXX7" s="86"/>
      <c r="OXY7" s="86"/>
      <c r="OXZ7" s="86"/>
      <c r="OYA7" s="86"/>
      <c r="OYB7" s="86"/>
      <c r="OYC7" s="86"/>
      <c r="OYD7" s="86"/>
      <c r="OYE7" s="86"/>
      <c r="OYF7" s="86"/>
      <c r="OYG7" s="86"/>
      <c r="OYH7" s="86"/>
      <c r="OYI7" s="86"/>
      <c r="OYJ7" s="86"/>
      <c r="OYK7" s="86"/>
      <c r="OYL7" s="86"/>
      <c r="OYM7" s="86"/>
      <c r="OYN7" s="86"/>
      <c r="OYO7" s="86"/>
      <c r="OYP7" s="86"/>
      <c r="OYQ7" s="86"/>
      <c r="OYR7" s="86"/>
      <c r="OYS7" s="86"/>
      <c r="OYT7" s="86"/>
      <c r="OYU7" s="86"/>
      <c r="OYV7" s="86"/>
      <c r="OYW7" s="86"/>
      <c r="OYX7" s="86"/>
      <c r="OYY7" s="86"/>
      <c r="OYZ7" s="86"/>
      <c r="OZA7" s="86"/>
      <c r="OZB7" s="86"/>
      <c r="OZC7" s="86"/>
      <c r="OZD7" s="86"/>
      <c r="OZE7" s="86"/>
      <c r="OZF7" s="86"/>
      <c r="OZG7" s="86"/>
      <c r="OZH7" s="86"/>
      <c r="OZI7" s="86"/>
      <c r="OZJ7" s="86"/>
      <c r="OZK7" s="86"/>
      <c r="OZL7" s="86"/>
      <c r="OZM7" s="86"/>
      <c r="OZN7" s="86"/>
      <c r="OZO7" s="86"/>
      <c r="OZP7" s="86"/>
      <c r="OZQ7" s="86"/>
      <c r="OZR7" s="86"/>
      <c r="OZS7" s="86"/>
      <c r="OZT7" s="86"/>
      <c r="OZU7" s="86"/>
      <c r="OZV7" s="86"/>
      <c r="OZW7" s="86"/>
      <c r="OZX7" s="86"/>
      <c r="OZY7" s="86"/>
      <c r="OZZ7" s="86"/>
      <c r="PAA7" s="86"/>
      <c r="PAB7" s="86"/>
      <c r="PAC7" s="86"/>
      <c r="PAD7" s="86"/>
      <c r="PAE7" s="86"/>
      <c r="PAF7" s="86"/>
      <c r="PAG7" s="86"/>
      <c r="PAH7" s="86"/>
      <c r="PAI7" s="86"/>
      <c r="PAJ7" s="86"/>
      <c r="PAK7" s="86"/>
      <c r="PAL7" s="86"/>
      <c r="PAM7" s="86"/>
      <c r="PAN7" s="86"/>
      <c r="PAO7" s="86"/>
      <c r="PAP7" s="86"/>
      <c r="PAQ7" s="86"/>
      <c r="PAR7" s="86"/>
      <c r="PAS7" s="86"/>
      <c r="PAT7" s="86"/>
      <c r="PAU7" s="86"/>
      <c r="PAV7" s="86"/>
      <c r="PAW7" s="86"/>
      <c r="PAX7" s="86"/>
      <c r="PAY7" s="86"/>
      <c r="PAZ7" s="86"/>
      <c r="PBA7" s="86"/>
      <c r="PBB7" s="86"/>
      <c r="PBC7" s="86"/>
      <c r="PBD7" s="86"/>
      <c r="PBE7" s="86"/>
      <c r="PBF7" s="86"/>
      <c r="PBG7" s="86"/>
      <c r="PBH7" s="86"/>
      <c r="PBI7" s="86"/>
      <c r="PBJ7" s="86"/>
      <c r="PBK7" s="86"/>
      <c r="PBL7" s="86"/>
      <c r="PBM7" s="86"/>
      <c r="PBN7" s="86"/>
      <c r="PBO7" s="86"/>
      <c r="PBP7" s="86"/>
      <c r="PBQ7" s="86"/>
      <c r="PBR7" s="86"/>
      <c r="PBS7" s="86"/>
      <c r="PBT7" s="86"/>
      <c r="PBU7" s="86"/>
      <c r="PBV7" s="86"/>
      <c r="PBW7" s="86"/>
      <c r="PBX7" s="86"/>
      <c r="PBY7" s="86"/>
      <c r="PBZ7" s="86"/>
      <c r="PCA7" s="86"/>
      <c r="PCB7" s="86"/>
      <c r="PCC7" s="86"/>
      <c r="PCD7" s="86"/>
      <c r="PCE7" s="86"/>
      <c r="PCF7" s="86"/>
      <c r="PCG7" s="86"/>
      <c r="PCH7" s="86"/>
      <c r="PCI7" s="86"/>
      <c r="PCJ7" s="86"/>
      <c r="PCK7" s="86"/>
      <c r="PCL7" s="86"/>
      <c r="PCM7" s="86"/>
      <c r="PCN7" s="86"/>
      <c r="PCO7" s="86"/>
      <c r="PCP7" s="86"/>
      <c r="PCQ7" s="86"/>
      <c r="PCR7" s="86"/>
      <c r="PCS7" s="86"/>
      <c r="PCT7" s="86"/>
      <c r="PCU7" s="86"/>
      <c r="PCV7" s="86"/>
      <c r="PCW7" s="86"/>
      <c r="PCX7" s="86"/>
      <c r="PCY7" s="86"/>
      <c r="PCZ7" s="86"/>
      <c r="PDA7" s="86"/>
      <c r="PDB7" s="86"/>
      <c r="PDC7" s="86"/>
      <c r="PDD7" s="86"/>
      <c r="PDE7" s="86"/>
      <c r="PDF7" s="86"/>
      <c r="PDG7" s="86"/>
      <c r="PDH7" s="86"/>
      <c r="PDI7" s="86"/>
      <c r="PDJ7" s="86"/>
      <c r="PDK7" s="86"/>
      <c r="PDL7" s="86"/>
      <c r="PDM7" s="86"/>
      <c r="PDN7" s="86"/>
      <c r="PDO7" s="86"/>
      <c r="PDP7" s="86"/>
      <c r="PDQ7" s="86"/>
      <c r="PDR7" s="86"/>
      <c r="PDS7" s="86"/>
      <c r="PDT7" s="86"/>
      <c r="PDU7" s="86"/>
      <c r="PDV7" s="86"/>
      <c r="PDW7" s="86"/>
      <c r="PDX7" s="86"/>
      <c r="PDY7" s="86"/>
      <c r="PDZ7" s="86"/>
      <c r="PEA7" s="86"/>
      <c r="PEB7" s="86"/>
      <c r="PEC7" s="86"/>
      <c r="PED7" s="86"/>
      <c r="PEE7" s="86"/>
      <c r="PEF7" s="86"/>
      <c r="PEG7" s="86"/>
      <c r="PEH7" s="86"/>
      <c r="PEI7" s="86"/>
      <c r="PEJ7" s="86"/>
      <c r="PEK7" s="86"/>
      <c r="PEL7" s="86"/>
      <c r="PEM7" s="86"/>
      <c r="PEN7" s="86"/>
      <c r="PEO7" s="86"/>
      <c r="PEP7" s="86"/>
      <c r="PEQ7" s="86"/>
      <c r="PER7" s="86"/>
      <c r="PES7" s="86"/>
      <c r="PET7" s="86"/>
      <c r="PEU7" s="86"/>
      <c r="PEV7" s="86"/>
      <c r="PEW7" s="86"/>
      <c r="PEX7" s="86"/>
      <c r="PEY7" s="86"/>
      <c r="PEZ7" s="86"/>
      <c r="PFA7" s="86"/>
      <c r="PFB7" s="86"/>
      <c r="PFC7" s="86"/>
      <c r="PFD7" s="86"/>
      <c r="PFE7" s="86"/>
      <c r="PFF7" s="86"/>
      <c r="PFG7" s="86"/>
      <c r="PFH7" s="86"/>
      <c r="PFI7" s="86"/>
      <c r="PFJ7" s="86"/>
      <c r="PFK7" s="86"/>
      <c r="PFL7" s="86"/>
      <c r="PFM7" s="86"/>
      <c r="PFN7" s="86"/>
      <c r="PFO7" s="86"/>
      <c r="PFP7" s="86"/>
      <c r="PFQ7" s="86"/>
      <c r="PFR7" s="86"/>
      <c r="PFS7" s="86"/>
      <c r="PFT7" s="86"/>
      <c r="PFU7" s="86"/>
      <c r="PFV7" s="86"/>
      <c r="PFW7" s="86"/>
      <c r="PFX7" s="86"/>
      <c r="PFY7" s="86"/>
      <c r="PFZ7" s="86"/>
      <c r="PGA7" s="86"/>
      <c r="PGB7" s="86"/>
      <c r="PGC7" s="86"/>
      <c r="PGD7" s="86"/>
      <c r="PGE7" s="86"/>
      <c r="PGF7" s="86"/>
      <c r="PGG7" s="86"/>
      <c r="PGH7" s="86"/>
      <c r="PGI7" s="86"/>
      <c r="PGJ7" s="86"/>
      <c r="PGK7" s="86"/>
      <c r="PGL7" s="86"/>
      <c r="PGM7" s="86"/>
      <c r="PGN7" s="86"/>
      <c r="PGO7" s="86"/>
      <c r="PGP7" s="86"/>
      <c r="PGQ7" s="86"/>
      <c r="PGR7" s="86"/>
      <c r="PGS7" s="86"/>
      <c r="PGT7" s="86"/>
      <c r="PGU7" s="86"/>
      <c r="PGV7" s="86"/>
      <c r="PGW7" s="86"/>
      <c r="PGX7" s="86"/>
      <c r="PGY7" s="86"/>
      <c r="PGZ7" s="86"/>
      <c r="PHA7" s="86"/>
      <c r="PHB7" s="86"/>
      <c r="PHC7" s="86"/>
      <c r="PHD7" s="86"/>
      <c r="PHE7" s="86"/>
      <c r="PHF7" s="86"/>
      <c r="PHG7" s="86"/>
      <c r="PHH7" s="86"/>
      <c r="PHI7" s="86"/>
      <c r="PHJ7" s="86"/>
      <c r="PHK7" s="86"/>
      <c r="PHL7" s="86"/>
      <c r="PHM7" s="86"/>
      <c r="PHN7" s="86"/>
      <c r="PHO7" s="86"/>
      <c r="PHP7" s="86"/>
      <c r="PHQ7" s="86"/>
      <c r="PHR7" s="86"/>
      <c r="PHS7" s="86"/>
      <c r="PHT7" s="86"/>
      <c r="PHU7" s="86"/>
      <c r="PHV7" s="86"/>
      <c r="PHW7" s="86"/>
      <c r="PHX7" s="86"/>
      <c r="PHY7" s="86"/>
      <c r="PHZ7" s="86"/>
      <c r="PIA7" s="86"/>
      <c r="PIB7" s="86"/>
      <c r="PIC7" s="86"/>
      <c r="PID7" s="86"/>
      <c r="PIE7" s="86"/>
      <c r="PIF7" s="86"/>
      <c r="PIG7" s="86"/>
      <c r="PIH7" s="86"/>
      <c r="PII7" s="86"/>
      <c r="PIJ7" s="86"/>
      <c r="PIK7" s="86"/>
      <c r="PIL7" s="86"/>
      <c r="PIM7" s="86"/>
      <c r="PIN7" s="86"/>
      <c r="PIO7" s="86"/>
      <c r="PIP7" s="86"/>
      <c r="PIQ7" s="86"/>
      <c r="PIR7" s="86"/>
      <c r="PIS7" s="86"/>
      <c r="PIT7" s="86"/>
      <c r="PIU7" s="86"/>
      <c r="PIV7" s="86"/>
      <c r="PIW7" s="86"/>
      <c r="PIX7" s="86"/>
      <c r="PIY7" s="86"/>
      <c r="PIZ7" s="86"/>
      <c r="PJA7" s="86"/>
      <c r="PJB7" s="86"/>
      <c r="PJC7" s="86"/>
      <c r="PJD7" s="86"/>
      <c r="PJE7" s="86"/>
      <c r="PJF7" s="86"/>
      <c r="PJG7" s="86"/>
      <c r="PJH7" s="86"/>
      <c r="PJI7" s="86"/>
      <c r="PJJ7" s="86"/>
      <c r="PJK7" s="86"/>
      <c r="PJL7" s="86"/>
      <c r="PJM7" s="86"/>
      <c r="PJN7" s="86"/>
      <c r="PJO7" s="86"/>
      <c r="PJP7" s="86"/>
      <c r="PJQ7" s="86"/>
      <c r="PJR7" s="86"/>
      <c r="PJS7" s="86"/>
      <c r="PJT7" s="86"/>
      <c r="PJU7" s="86"/>
      <c r="PJV7" s="86"/>
      <c r="PJW7" s="86"/>
      <c r="PJX7" s="86"/>
      <c r="PJY7" s="86"/>
      <c r="PJZ7" s="86"/>
      <c r="PKA7" s="86"/>
      <c r="PKB7" s="86"/>
      <c r="PKC7" s="86"/>
      <c r="PKD7" s="86"/>
      <c r="PKE7" s="86"/>
      <c r="PKF7" s="86"/>
      <c r="PKG7" s="86"/>
      <c r="PKH7" s="86"/>
      <c r="PKI7" s="86"/>
      <c r="PKJ7" s="86"/>
      <c r="PKK7" s="86"/>
      <c r="PKL7" s="86"/>
      <c r="PKM7" s="86"/>
      <c r="PKN7" s="86"/>
      <c r="PKO7" s="86"/>
      <c r="PKP7" s="86"/>
      <c r="PKQ7" s="86"/>
      <c r="PKR7" s="86"/>
      <c r="PKS7" s="86"/>
      <c r="PKT7" s="86"/>
      <c r="PKU7" s="86"/>
      <c r="PKV7" s="86"/>
      <c r="PKW7" s="86"/>
      <c r="PKX7" s="86"/>
      <c r="PKY7" s="86"/>
      <c r="PKZ7" s="86"/>
      <c r="PLA7" s="86"/>
      <c r="PLB7" s="86"/>
      <c r="PLC7" s="86"/>
      <c r="PLD7" s="86"/>
      <c r="PLE7" s="86"/>
      <c r="PLF7" s="86"/>
      <c r="PLG7" s="86"/>
      <c r="PLH7" s="86"/>
      <c r="PLI7" s="86"/>
      <c r="PLJ7" s="86"/>
      <c r="PLK7" s="86"/>
      <c r="PLL7" s="86"/>
      <c r="PLM7" s="86"/>
      <c r="PLN7" s="86"/>
      <c r="PLO7" s="86"/>
      <c r="PLP7" s="86"/>
      <c r="PLQ7" s="86"/>
      <c r="PLR7" s="86"/>
      <c r="PLS7" s="86"/>
      <c r="PLT7" s="86"/>
      <c r="PLU7" s="86"/>
      <c r="PLV7" s="86"/>
      <c r="PLW7" s="86"/>
      <c r="PLX7" s="86"/>
      <c r="PLY7" s="86"/>
      <c r="PLZ7" s="86"/>
      <c r="PMA7" s="86"/>
      <c r="PMB7" s="86"/>
      <c r="PMC7" s="86"/>
      <c r="PMD7" s="86"/>
      <c r="PME7" s="86"/>
      <c r="PMF7" s="86"/>
      <c r="PMG7" s="86"/>
      <c r="PMH7" s="86"/>
      <c r="PMI7" s="86"/>
      <c r="PMJ7" s="86"/>
      <c r="PMK7" s="86"/>
      <c r="PML7" s="86"/>
      <c r="PMM7" s="86"/>
      <c r="PMN7" s="86"/>
      <c r="PMO7" s="86"/>
      <c r="PMP7" s="86"/>
      <c r="PMQ7" s="86"/>
      <c r="PMR7" s="86"/>
      <c r="PMS7" s="86"/>
      <c r="PMT7" s="86"/>
      <c r="PMU7" s="86"/>
      <c r="PMV7" s="86"/>
      <c r="PMW7" s="86"/>
      <c r="PMX7" s="86"/>
      <c r="PMY7" s="86"/>
      <c r="PMZ7" s="86"/>
      <c r="PNA7" s="86"/>
      <c r="PNB7" s="86"/>
      <c r="PNC7" s="86"/>
      <c r="PND7" s="86"/>
      <c r="PNE7" s="86"/>
      <c r="PNF7" s="86"/>
      <c r="PNG7" s="86"/>
      <c r="PNH7" s="86"/>
      <c r="PNI7" s="86"/>
      <c r="PNJ7" s="86"/>
      <c r="PNK7" s="86"/>
      <c r="PNL7" s="86"/>
      <c r="PNM7" s="86"/>
      <c r="PNN7" s="86"/>
      <c r="PNO7" s="86"/>
      <c r="PNP7" s="86"/>
      <c r="PNQ7" s="86"/>
      <c r="PNR7" s="86"/>
      <c r="PNS7" s="86"/>
      <c r="PNT7" s="86"/>
      <c r="PNU7" s="86"/>
      <c r="PNV7" s="86"/>
      <c r="PNW7" s="86"/>
      <c r="PNX7" s="86"/>
      <c r="PNY7" s="86"/>
      <c r="PNZ7" s="86"/>
      <c r="POA7" s="86"/>
      <c r="POB7" s="86"/>
      <c r="POC7" s="86"/>
      <c r="POD7" s="86"/>
      <c r="POE7" s="86"/>
      <c r="POF7" s="86"/>
      <c r="POG7" s="86"/>
      <c r="POH7" s="86"/>
      <c r="POI7" s="86"/>
      <c r="POJ7" s="86"/>
      <c r="POK7" s="86"/>
      <c r="POL7" s="86"/>
      <c r="POM7" s="86"/>
      <c r="PON7" s="86"/>
      <c r="POO7" s="86"/>
      <c r="POP7" s="86"/>
      <c r="POQ7" s="86"/>
      <c r="POR7" s="86"/>
      <c r="POS7" s="86"/>
      <c r="POT7" s="86"/>
      <c r="POU7" s="86"/>
      <c r="POV7" s="86"/>
      <c r="POW7" s="86"/>
      <c r="POX7" s="86"/>
      <c r="POY7" s="86"/>
      <c r="POZ7" s="86"/>
      <c r="PPA7" s="86"/>
      <c r="PPB7" s="86"/>
      <c r="PPC7" s="86"/>
      <c r="PPD7" s="86"/>
      <c r="PPE7" s="86"/>
      <c r="PPF7" s="86"/>
      <c r="PPG7" s="86"/>
      <c r="PPH7" s="86"/>
      <c r="PPI7" s="86"/>
      <c r="PPJ7" s="86"/>
      <c r="PPK7" s="86"/>
      <c r="PPL7" s="86"/>
      <c r="PPM7" s="86"/>
      <c r="PPN7" s="86"/>
      <c r="PPO7" s="86"/>
      <c r="PPP7" s="86"/>
      <c r="PPQ7" s="86"/>
      <c r="PPR7" s="86"/>
      <c r="PPS7" s="86"/>
      <c r="PPT7" s="86"/>
      <c r="PPU7" s="86"/>
      <c r="PPV7" s="86"/>
      <c r="PPW7" s="86"/>
      <c r="PPX7" s="86"/>
      <c r="PPY7" s="86"/>
      <c r="PPZ7" s="86"/>
      <c r="PQA7" s="86"/>
      <c r="PQB7" s="86"/>
      <c r="PQC7" s="86"/>
      <c r="PQD7" s="86"/>
      <c r="PQE7" s="86"/>
      <c r="PQF7" s="86"/>
      <c r="PQG7" s="86"/>
      <c r="PQH7" s="86"/>
      <c r="PQI7" s="86"/>
      <c r="PQJ7" s="86"/>
      <c r="PQK7" s="86"/>
      <c r="PQL7" s="86"/>
      <c r="PQM7" s="86"/>
      <c r="PQN7" s="86"/>
      <c r="PQO7" s="86"/>
      <c r="PQP7" s="86"/>
      <c r="PQQ7" s="86"/>
      <c r="PQR7" s="86"/>
      <c r="PQS7" s="86"/>
      <c r="PQT7" s="86"/>
      <c r="PQU7" s="86"/>
      <c r="PQV7" s="86"/>
      <c r="PQW7" s="86"/>
      <c r="PQX7" s="86"/>
      <c r="PQY7" s="86"/>
      <c r="PQZ7" s="86"/>
      <c r="PRA7" s="86"/>
      <c r="PRB7" s="86"/>
      <c r="PRC7" s="86"/>
      <c r="PRD7" s="86"/>
      <c r="PRE7" s="86"/>
      <c r="PRF7" s="86"/>
      <c r="PRG7" s="86"/>
      <c r="PRH7" s="86"/>
      <c r="PRI7" s="86"/>
      <c r="PRJ7" s="86"/>
      <c r="PRK7" s="86"/>
      <c r="PRL7" s="86"/>
      <c r="PRM7" s="86"/>
      <c r="PRN7" s="86"/>
      <c r="PRO7" s="86"/>
      <c r="PRP7" s="86"/>
      <c r="PRQ7" s="86"/>
      <c r="PRR7" s="86"/>
      <c r="PRS7" s="86"/>
      <c r="PRT7" s="86"/>
      <c r="PRU7" s="86"/>
      <c r="PRV7" s="86"/>
      <c r="PRW7" s="86"/>
      <c r="PRX7" s="86"/>
      <c r="PRY7" s="86"/>
      <c r="PRZ7" s="86"/>
      <c r="PSA7" s="86"/>
      <c r="PSB7" s="86"/>
      <c r="PSC7" s="86"/>
      <c r="PSD7" s="86"/>
      <c r="PSE7" s="86"/>
      <c r="PSF7" s="86"/>
      <c r="PSG7" s="86"/>
      <c r="PSH7" s="86"/>
      <c r="PSI7" s="86"/>
      <c r="PSJ7" s="86"/>
      <c r="PSK7" s="86"/>
      <c r="PSL7" s="86"/>
      <c r="PSM7" s="86"/>
      <c r="PSN7" s="86"/>
      <c r="PSO7" s="86"/>
      <c r="PSP7" s="86"/>
      <c r="PSQ7" s="86"/>
      <c r="PSR7" s="86"/>
      <c r="PSS7" s="86"/>
      <c r="PST7" s="86"/>
      <c r="PSU7" s="86"/>
      <c r="PSV7" s="86"/>
      <c r="PSW7" s="86"/>
      <c r="PSX7" s="86"/>
      <c r="PSY7" s="86"/>
      <c r="PSZ7" s="86"/>
      <c r="PTA7" s="86"/>
      <c r="PTB7" s="86"/>
      <c r="PTC7" s="86"/>
      <c r="PTD7" s="86"/>
      <c r="PTE7" s="86"/>
      <c r="PTF7" s="86"/>
      <c r="PTG7" s="86"/>
      <c r="PTH7" s="86"/>
      <c r="PTI7" s="86"/>
      <c r="PTJ7" s="86"/>
      <c r="PTK7" s="86"/>
      <c r="PTL7" s="86"/>
      <c r="PTM7" s="86"/>
      <c r="PTN7" s="86"/>
      <c r="PTO7" s="86"/>
      <c r="PTP7" s="86"/>
      <c r="PTQ7" s="86"/>
      <c r="PTR7" s="86"/>
      <c r="PTS7" s="86"/>
      <c r="PTT7" s="86"/>
      <c r="PTU7" s="86"/>
      <c r="PTV7" s="86"/>
      <c r="PTW7" s="86"/>
      <c r="PTX7" s="86"/>
      <c r="PTY7" s="86"/>
      <c r="PTZ7" s="86"/>
      <c r="PUA7" s="86"/>
      <c r="PUB7" s="86"/>
      <c r="PUC7" s="86"/>
      <c r="PUD7" s="86"/>
      <c r="PUE7" s="86"/>
      <c r="PUF7" s="86"/>
      <c r="PUG7" s="86"/>
      <c r="PUH7" s="86"/>
      <c r="PUI7" s="86"/>
      <c r="PUJ7" s="86"/>
      <c r="PUK7" s="86"/>
      <c r="PUL7" s="86"/>
      <c r="PUM7" s="86"/>
      <c r="PUN7" s="86"/>
      <c r="PUO7" s="86"/>
      <c r="PUP7" s="86"/>
      <c r="PUQ7" s="86"/>
      <c r="PUR7" s="86"/>
      <c r="PUS7" s="86"/>
      <c r="PUT7" s="86"/>
      <c r="PUU7" s="86"/>
      <c r="PUV7" s="86"/>
      <c r="PUW7" s="86"/>
      <c r="PUX7" s="86"/>
      <c r="PUY7" s="86"/>
      <c r="PUZ7" s="86"/>
      <c r="PVA7" s="86"/>
      <c r="PVB7" s="86"/>
      <c r="PVC7" s="86"/>
      <c r="PVD7" s="86"/>
      <c r="PVE7" s="86"/>
      <c r="PVF7" s="86"/>
      <c r="PVG7" s="86"/>
      <c r="PVH7" s="86"/>
      <c r="PVI7" s="86"/>
      <c r="PVJ7" s="86"/>
      <c r="PVK7" s="86"/>
      <c r="PVL7" s="86"/>
      <c r="PVM7" s="86"/>
      <c r="PVN7" s="86"/>
      <c r="PVO7" s="86"/>
      <c r="PVP7" s="86"/>
      <c r="PVQ7" s="86"/>
      <c r="PVR7" s="86"/>
      <c r="PVS7" s="86"/>
      <c r="PVT7" s="86"/>
      <c r="PVU7" s="86"/>
      <c r="PVV7" s="86"/>
      <c r="PVW7" s="86"/>
      <c r="PVX7" s="86"/>
      <c r="PVY7" s="86"/>
      <c r="PVZ7" s="86"/>
      <c r="PWA7" s="86"/>
      <c r="PWB7" s="86"/>
      <c r="PWC7" s="86"/>
      <c r="PWD7" s="86"/>
      <c r="PWE7" s="86"/>
      <c r="PWF7" s="86"/>
      <c r="PWG7" s="86"/>
      <c r="PWH7" s="86"/>
      <c r="PWI7" s="86"/>
      <c r="PWJ7" s="86"/>
      <c r="PWK7" s="86"/>
      <c r="PWL7" s="86"/>
      <c r="PWM7" s="86"/>
      <c r="PWN7" s="86"/>
      <c r="PWO7" s="86"/>
      <c r="PWP7" s="86"/>
      <c r="PWQ7" s="86"/>
      <c r="PWR7" s="86"/>
      <c r="PWS7" s="86"/>
      <c r="PWT7" s="86"/>
      <c r="PWU7" s="86"/>
      <c r="PWV7" s="86"/>
      <c r="PWW7" s="86"/>
      <c r="PWX7" s="86"/>
      <c r="PWY7" s="86"/>
      <c r="PWZ7" s="86"/>
      <c r="PXA7" s="86"/>
      <c r="PXB7" s="86"/>
      <c r="PXC7" s="86"/>
      <c r="PXD7" s="86"/>
      <c r="PXE7" s="86"/>
      <c r="PXF7" s="86"/>
      <c r="PXG7" s="86"/>
      <c r="PXH7" s="86"/>
      <c r="PXI7" s="86"/>
      <c r="PXJ7" s="86"/>
      <c r="PXK7" s="86"/>
      <c r="PXL7" s="86"/>
      <c r="PXM7" s="86"/>
      <c r="PXN7" s="86"/>
      <c r="PXO7" s="86"/>
      <c r="PXP7" s="86"/>
      <c r="PXQ7" s="86"/>
      <c r="PXR7" s="86"/>
      <c r="PXS7" s="86"/>
      <c r="PXT7" s="86"/>
      <c r="PXU7" s="86"/>
      <c r="PXV7" s="86"/>
      <c r="PXW7" s="86"/>
      <c r="PXX7" s="86"/>
      <c r="PXY7" s="86"/>
      <c r="PXZ7" s="86"/>
      <c r="PYA7" s="86"/>
      <c r="PYB7" s="86"/>
      <c r="PYC7" s="86"/>
      <c r="PYD7" s="86"/>
      <c r="PYE7" s="86"/>
      <c r="PYF7" s="86"/>
      <c r="PYG7" s="86"/>
      <c r="PYH7" s="86"/>
      <c r="PYI7" s="86"/>
      <c r="PYJ7" s="86"/>
      <c r="PYK7" s="86"/>
      <c r="PYL7" s="86"/>
      <c r="PYM7" s="86"/>
      <c r="PYN7" s="86"/>
      <c r="PYO7" s="86"/>
      <c r="PYP7" s="86"/>
      <c r="PYQ7" s="86"/>
      <c r="PYR7" s="86"/>
      <c r="PYS7" s="86"/>
      <c r="PYT7" s="86"/>
      <c r="PYU7" s="86"/>
      <c r="PYV7" s="86"/>
      <c r="PYW7" s="86"/>
      <c r="PYX7" s="86"/>
      <c r="PYY7" s="86"/>
      <c r="PYZ7" s="86"/>
      <c r="PZA7" s="86"/>
      <c r="PZB7" s="86"/>
      <c r="PZC7" s="86"/>
      <c r="PZD7" s="86"/>
      <c r="PZE7" s="86"/>
      <c r="PZF7" s="86"/>
      <c r="PZG7" s="86"/>
      <c r="PZH7" s="86"/>
      <c r="PZI7" s="86"/>
      <c r="PZJ7" s="86"/>
      <c r="PZK7" s="86"/>
      <c r="PZL7" s="86"/>
      <c r="PZM7" s="86"/>
      <c r="PZN7" s="86"/>
      <c r="PZO7" s="86"/>
      <c r="PZP7" s="86"/>
      <c r="PZQ7" s="86"/>
      <c r="PZR7" s="86"/>
      <c r="PZS7" s="86"/>
      <c r="PZT7" s="86"/>
      <c r="PZU7" s="86"/>
      <c r="PZV7" s="86"/>
      <c r="PZW7" s="86"/>
      <c r="PZX7" s="86"/>
      <c r="PZY7" s="86"/>
      <c r="PZZ7" s="86"/>
      <c r="QAA7" s="86"/>
      <c r="QAB7" s="86"/>
      <c r="QAC7" s="86"/>
      <c r="QAD7" s="86"/>
      <c r="QAE7" s="86"/>
      <c r="QAF7" s="86"/>
      <c r="QAG7" s="86"/>
      <c r="QAH7" s="86"/>
      <c r="QAI7" s="86"/>
      <c r="QAJ7" s="86"/>
      <c r="QAK7" s="86"/>
      <c r="QAL7" s="86"/>
      <c r="QAM7" s="86"/>
      <c r="QAN7" s="86"/>
      <c r="QAO7" s="86"/>
      <c r="QAP7" s="86"/>
      <c r="QAQ7" s="86"/>
      <c r="QAR7" s="86"/>
      <c r="QAS7" s="86"/>
      <c r="QAT7" s="86"/>
      <c r="QAU7" s="86"/>
      <c r="QAV7" s="86"/>
      <c r="QAW7" s="86"/>
      <c r="QAX7" s="86"/>
      <c r="QAY7" s="86"/>
      <c r="QAZ7" s="86"/>
      <c r="QBA7" s="86"/>
      <c r="QBB7" s="86"/>
      <c r="QBC7" s="86"/>
      <c r="QBD7" s="86"/>
      <c r="QBE7" s="86"/>
      <c r="QBF7" s="86"/>
      <c r="QBG7" s="86"/>
      <c r="QBH7" s="86"/>
      <c r="QBI7" s="86"/>
      <c r="QBJ7" s="86"/>
      <c r="QBK7" s="86"/>
      <c r="QBL7" s="86"/>
      <c r="QBM7" s="86"/>
      <c r="QBN7" s="86"/>
      <c r="QBO7" s="86"/>
      <c r="QBP7" s="86"/>
      <c r="QBQ7" s="86"/>
      <c r="QBR7" s="86"/>
      <c r="QBS7" s="86"/>
      <c r="QBT7" s="86"/>
      <c r="QBU7" s="86"/>
      <c r="QBV7" s="86"/>
      <c r="QBW7" s="86"/>
      <c r="QBX7" s="86"/>
      <c r="QBY7" s="86"/>
      <c r="QBZ7" s="86"/>
      <c r="QCA7" s="86"/>
      <c r="QCB7" s="86"/>
      <c r="QCC7" s="86"/>
      <c r="QCD7" s="86"/>
      <c r="QCE7" s="86"/>
      <c r="QCF7" s="86"/>
      <c r="QCG7" s="86"/>
      <c r="QCH7" s="86"/>
      <c r="QCI7" s="86"/>
      <c r="QCJ7" s="86"/>
      <c r="QCK7" s="86"/>
      <c r="QCL7" s="86"/>
      <c r="QCM7" s="86"/>
      <c r="QCN7" s="86"/>
      <c r="QCO7" s="86"/>
      <c r="QCP7" s="86"/>
      <c r="QCQ7" s="86"/>
      <c r="QCR7" s="86"/>
      <c r="QCS7" s="86"/>
      <c r="QCT7" s="86"/>
      <c r="QCU7" s="86"/>
      <c r="QCV7" s="86"/>
      <c r="QCW7" s="86"/>
      <c r="QCX7" s="86"/>
      <c r="QCY7" s="86"/>
      <c r="QCZ7" s="86"/>
      <c r="QDA7" s="86"/>
      <c r="QDB7" s="86"/>
      <c r="QDC7" s="86"/>
      <c r="QDD7" s="86"/>
      <c r="QDE7" s="86"/>
      <c r="QDF7" s="86"/>
      <c r="QDG7" s="86"/>
      <c r="QDH7" s="86"/>
      <c r="QDI7" s="86"/>
      <c r="QDJ7" s="86"/>
      <c r="QDK7" s="86"/>
      <c r="QDL7" s="86"/>
      <c r="QDM7" s="86"/>
      <c r="QDN7" s="86"/>
      <c r="QDO7" s="86"/>
      <c r="QDP7" s="86"/>
      <c r="QDQ7" s="86"/>
      <c r="QDR7" s="86"/>
      <c r="QDS7" s="86"/>
      <c r="QDT7" s="86"/>
      <c r="QDU7" s="86"/>
      <c r="QDV7" s="86"/>
      <c r="QDW7" s="86"/>
      <c r="QDX7" s="86"/>
      <c r="QDY7" s="86"/>
      <c r="QDZ7" s="86"/>
      <c r="QEA7" s="86"/>
      <c r="QEB7" s="86"/>
      <c r="QEC7" s="86"/>
      <c r="QED7" s="86"/>
      <c r="QEE7" s="86"/>
      <c r="QEF7" s="86"/>
      <c r="QEG7" s="86"/>
      <c r="QEH7" s="86"/>
      <c r="QEI7" s="86"/>
      <c r="QEJ7" s="86"/>
      <c r="QEK7" s="86"/>
      <c r="QEL7" s="86"/>
      <c r="QEM7" s="86"/>
      <c r="QEN7" s="86"/>
      <c r="QEO7" s="86"/>
      <c r="QEP7" s="86"/>
      <c r="QEQ7" s="86"/>
      <c r="QER7" s="86"/>
      <c r="QES7" s="86"/>
      <c r="QET7" s="86"/>
      <c r="QEU7" s="86"/>
      <c r="QEV7" s="86"/>
      <c r="QEW7" s="86"/>
      <c r="QEX7" s="86"/>
      <c r="QEY7" s="86"/>
      <c r="QEZ7" s="86"/>
      <c r="QFA7" s="86"/>
      <c r="QFB7" s="86"/>
      <c r="QFC7" s="86"/>
      <c r="QFD7" s="86"/>
      <c r="QFE7" s="86"/>
      <c r="QFF7" s="86"/>
      <c r="QFG7" s="86"/>
      <c r="QFH7" s="86"/>
      <c r="QFI7" s="86"/>
      <c r="QFJ7" s="86"/>
      <c r="QFK7" s="86"/>
      <c r="QFL7" s="86"/>
      <c r="QFM7" s="86"/>
      <c r="QFN7" s="86"/>
      <c r="QFO7" s="86"/>
      <c r="QFP7" s="86"/>
      <c r="QFQ7" s="86"/>
      <c r="QFR7" s="86"/>
      <c r="QFS7" s="86"/>
      <c r="QFT7" s="86"/>
      <c r="QFU7" s="86"/>
      <c r="QFV7" s="86"/>
      <c r="QFW7" s="86"/>
      <c r="QFX7" s="86"/>
      <c r="QFY7" s="86"/>
      <c r="QFZ7" s="86"/>
      <c r="QGA7" s="86"/>
      <c r="QGB7" s="86"/>
      <c r="QGC7" s="86"/>
      <c r="QGD7" s="86"/>
      <c r="QGE7" s="86"/>
      <c r="QGF7" s="86"/>
      <c r="QGG7" s="86"/>
      <c r="QGH7" s="86"/>
      <c r="QGI7" s="86"/>
      <c r="QGJ7" s="86"/>
      <c r="QGK7" s="86"/>
      <c r="QGL7" s="86"/>
      <c r="QGM7" s="86"/>
      <c r="QGN7" s="86"/>
      <c r="QGO7" s="86"/>
      <c r="QGP7" s="86"/>
      <c r="QGQ7" s="86"/>
      <c r="QGR7" s="86"/>
      <c r="QGS7" s="86"/>
      <c r="QGT7" s="86"/>
      <c r="QGU7" s="86"/>
      <c r="QGV7" s="86"/>
      <c r="QGW7" s="86"/>
      <c r="QGX7" s="86"/>
      <c r="QGY7" s="86"/>
      <c r="QGZ7" s="86"/>
      <c r="QHA7" s="86"/>
      <c r="QHB7" s="86"/>
      <c r="QHC7" s="86"/>
      <c r="QHD7" s="86"/>
      <c r="QHE7" s="86"/>
      <c r="QHF7" s="86"/>
      <c r="QHG7" s="86"/>
      <c r="QHH7" s="86"/>
      <c r="QHI7" s="86"/>
      <c r="QHJ7" s="86"/>
      <c r="QHK7" s="86"/>
      <c r="QHL7" s="86"/>
      <c r="QHM7" s="86"/>
      <c r="QHN7" s="86"/>
      <c r="QHO7" s="86"/>
      <c r="QHP7" s="86"/>
      <c r="QHQ7" s="86"/>
      <c r="QHR7" s="86"/>
      <c r="QHS7" s="86"/>
      <c r="QHT7" s="86"/>
      <c r="QHU7" s="86"/>
      <c r="QHV7" s="86"/>
      <c r="QHW7" s="86"/>
      <c r="QHX7" s="86"/>
      <c r="QHY7" s="86"/>
      <c r="QHZ7" s="86"/>
      <c r="QIA7" s="86"/>
      <c r="QIB7" s="86"/>
      <c r="QIC7" s="86"/>
      <c r="QID7" s="86"/>
      <c r="QIE7" s="86"/>
      <c r="QIF7" s="86"/>
      <c r="QIG7" s="86"/>
      <c r="QIH7" s="86"/>
      <c r="QII7" s="86"/>
      <c r="QIJ7" s="86"/>
      <c r="QIK7" s="86"/>
      <c r="QIL7" s="86"/>
      <c r="QIM7" s="86"/>
      <c r="QIN7" s="86"/>
      <c r="QIO7" s="86"/>
      <c r="QIP7" s="86"/>
      <c r="QIQ7" s="86"/>
      <c r="QIR7" s="86"/>
      <c r="QIS7" s="86"/>
      <c r="QIT7" s="86"/>
      <c r="QIU7" s="86"/>
      <c r="QIV7" s="86"/>
      <c r="QIW7" s="86"/>
      <c r="QIX7" s="86"/>
      <c r="QIY7" s="86"/>
      <c r="QIZ7" s="86"/>
      <c r="QJA7" s="86"/>
      <c r="QJB7" s="86"/>
      <c r="QJC7" s="86"/>
      <c r="QJD7" s="86"/>
      <c r="QJE7" s="86"/>
      <c r="QJF7" s="86"/>
      <c r="QJG7" s="86"/>
      <c r="QJH7" s="86"/>
      <c r="QJI7" s="86"/>
      <c r="QJJ7" s="86"/>
      <c r="QJK7" s="86"/>
      <c r="QJL7" s="86"/>
      <c r="QJM7" s="86"/>
      <c r="QJN7" s="86"/>
      <c r="QJO7" s="86"/>
      <c r="QJP7" s="86"/>
      <c r="QJQ7" s="86"/>
      <c r="QJR7" s="86"/>
      <c r="QJS7" s="86"/>
      <c r="QJT7" s="86"/>
      <c r="QJU7" s="86"/>
      <c r="QJV7" s="86"/>
      <c r="QJW7" s="86"/>
      <c r="QJX7" s="86"/>
      <c r="QJY7" s="86"/>
      <c r="QJZ7" s="86"/>
      <c r="QKA7" s="86"/>
      <c r="QKB7" s="86"/>
      <c r="QKC7" s="86"/>
      <c r="QKD7" s="86"/>
      <c r="QKE7" s="86"/>
      <c r="QKF7" s="86"/>
      <c r="QKG7" s="86"/>
      <c r="QKH7" s="86"/>
      <c r="QKI7" s="86"/>
      <c r="QKJ7" s="86"/>
      <c r="QKK7" s="86"/>
      <c r="QKL7" s="86"/>
      <c r="QKM7" s="86"/>
      <c r="QKN7" s="86"/>
      <c r="QKO7" s="86"/>
      <c r="QKP7" s="86"/>
      <c r="QKQ7" s="86"/>
      <c r="QKR7" s="86"/>
      <c r="QKS7" s="86"/>
      <c r="QKT7" s="86"/>
      <c r="QKU7" s="86"/>
      <c r="QKV7" s="86"/>
      <c r="QKW7" s="86"/>
      <c r="QKX7" s="86"/>
      <c r="QKY7" s="86"/>
      <c r="QKZ7" s="86"/>
      <c r="QLA7" s="86"/>
      <c r="QLB7" s="86"/>
      <c r="QLC7" s="86"/>
      <c r="QLD7" s="86"/>
      <c r="QLE7" s="86"/>
      <c r="QLF7" s="86"/>
      <c r="QLG7" s="86"/>
      <c r="QLH7" s="86"/>
      <c r="QLI7" s="86"/>
      <c r="QLJ7" s="86"/>
      <c r="QLK7" s="86"/>
      <c r="QLL7" s="86"/>
      <c r="QLM7" s="86"/>
      <c r="QLN7" s="86"/>
      <c r="QLO7" s="86"/>
      <c r="QLP7" s="86"/>
      <c r="QLQ7" s="86"/>
      <c r="QLR7" s="86"/>
      <c r="QLS7" s="86"/>
      <c r="QLT7" s="86"/>
      <c r="QLU7" s="86"/>
      <c r="QLV7" s="86"/>
      <c r="QLW7" s="86"/>
      <c r="QLX7" s="86"/>
      <c r="QLY7" s="86"/>
      <c r="QLZ7" s="86"/>
      <c r="QMA7" s="86"/>
      <c r="QMB7" s="86"/>
      <c r="QMC7" s="86"/>
      <c r="QMD7" s="86"/>
      <c r="QME7" s="86"/>
      <c r="QMF7" s="86"/>
      <c r="QMG7" s="86"/>
      <c r="QMH7" s="86"/>
      <c r="QMI7" s="86"/>
      <c r="QMJ7" s="86"/>
      <c r="QMK7" s="86"/>
      <c r="QML7" s="86"/>
      <c r="QMM7" s="86"/>
      <c r="QMN7" s="86"/>
      <c r="QMO7" s="86"/>
      <c r="QMP7" s="86"/>
      <c r="QMQ7" s="86"/>
      <c r="QMR7" s="86"/>
      <c r="QMS7" s="86"/>
      <c r="QMT7" s="86"/>
      <c r="QMU7" s="86"/>
      <c r="QMV7" s="86"/>
      <c r="QMW7" s="86"/>
      <c r="QMX7" s="86"/>
      <c r="QMY7" s="86"/>
      <c r="QMZ7" s="86"/>
      <c r="QNA7" s="86"/>
      <c r="QNB7" s="86"/>
      <c r="QNC7" s="86"/>
      <c r="QND7" s="86"/>
      <c r="QNE7" s="86"/>
      <c r="QNF7" s="86"/>
      <c r="QNG7" s="86"/>
      <c r="QNH7" s="86"/>
      <c r="QNI7" s="86"/>
      <c r="QNJ7" s="86"/>
      <c r="QNK7" s="86"/>
      <c r="QNL7" s="86"/>
      <c r="QNM7" s="86"/>
      <c r="QNN7" s="86"/>
      <c r="QNO7" s="86"/>
      <c r="QNP7" s="86"/>
      <c r="QNQ7" s="86"/>
      <c r="QNR7" s="86"/>
      <c r="QNS7" s="86"/>
      <c r="QNT7" s="86"/>
      <c r="QNU7" s="86"/>
      <c r="QNV7" s="86"/>
      <c r="QNW7" s="86"/>
      <c r="QNX7" s="86"/>
      <c r="QNY7" s="86"/>
      <c r="QNZ7" s="86"/>
      <c r="QOA7" s="86"/>
      <c r="QOB7" s="86"/>
      <c r="QOC7" s="86"/>
      <c r="QOD7" s="86"/>
      <c r="QOE7" s="86"/>
      <c r="QOF7" s="86"/>
      <c r="QOG7" s="86"/>
      <c r="QOH7" s="86"/>
      <c r="QOI7" s="86"/>
      <c r="QOJ7" s="86"/>
      <c r="QOK7" s="86"/>
      <c r="QOL7" s="86"/>
      <c r="QOM7" s="86"/>
      <c r="QON7" s="86"/>
      <c r="QOO7" s="86"/>
      <c r="QOP7" s="86"/>
      <c r="QOQ7" s="86"/>
      <c r="QOR7" s="86"/>
      <c r="QOS7" s="86"/>
      <c r="QOT7" s="86"/>
      <c r="QOU7" s="86"/>
      <c r="QOV7" s="86"/>
      <c r="QOW7" s="86"/>
      <c r="QOX7" s="86"/>
      <c r="QOY7" s="86"/>
      <c r="QOZ7" s="86"/>
      <c r="QPA7" s="86"/>
      <c r="QPB7" s="86"/>
      <c r="QPC7" s="86"/>
      <c r="QPD7" s="86"/>
      <c r="QPE7" s="86"/>
      <c r="QPF7" s="86"/>
      <c r="QPG7" s="86"/>
      <c r="QPH7" s="86"/>
      <c r="QPI7" s="86"/>
      <c r="QPJ7" s="86"/>
      <c r="QPK7" s="86"/>
      <c r="QPL7" s="86"/>
      <c r="QPM7" s="86"/>
      <c r="QPN7" s="86"/>
      <c r="QPO7" s="86"/>
      <c r="QPP7" s="86"/>
      <c r="QPQ7" s="86"/>
      <c r="QPR7" s="86"/>
      <c r="QPS7" s="86"/>
      <c r="QPT7" s="86"/>
      <c r="QPU7" s="86"/>
      <c r="QPV7" s="86"/>
      <c r="QPW7" s="86"/>
      <c r="QPX7" s="86"/>
      <c r="QPY7" s="86"/>
      <c r="QPZ7" s="86"/>
      <c r="QQA7" s="86"/>
      <c r="QQB7" s="86"/>
      <c r="QQC7" s="86"/>
      <c r="QQD7" s="86"/>
      <c r="QQE7" s="86"/>
      <c r="QQF7" s="86"/>
      <c r="QQG7" s="86"/>
      <c r="QQH7" s="86"/>
      <c r="QQI7" s="86"/>
      <c r="QQJ7" s="86"/>
      <c r="QQK7" s="86"/>
      <c r="QQL7" s="86"/>
      <c r="QQM7" s="86"/>
      <c r="QQN7" s="86"/>
      <c r="QQO7" s="86"/>
      <c r="QQP7" s="86"/>
      <c r="QQQ7" s="86"/>
      <c r="QQR7" s="86"/>
      <c r="QQS7" s="86"/>
      <c r="QQT7" s="86"/>
      <c r="QQU7" s="86"/>
      <c r="QQV7" s="86"/>
      <c r="QQW7" s="86"/>
      <c r="QQX7" s="86"/>
      <c r="QQY7" s="86"/>
      <c r="QQZ7" s="86"/>
      <c r="QRA7" s="86"/>
      <c r="QRB7" s="86"/>
      <c r="QRC7" s="86"/>
      <c r="QRD7" s="86"/>
      <c r="QRE7" s="86"/>
      <c r="QRF7" s="86"/>
      <c r="QRG7" s="86"/>
      <c r="QRH7" s="86"/>
      <c r="QRI7" s="86"/>
      <c r="QRJ7" s="86"/>
      <c r="QRK7" s="86"/>
      <c r="QRL7" s="86"/>
      <c r="QRM7" s="86"/>
      <c r="QRN7" s="86"/>
      <c r="QRO7" s="86"/>
      <c r="QRP7" s="86"/>
      <c r="QRQ7" s="86"/>
      <c r="QRR7" s="86"/>
      <c r="QRS7" s="86"/>
      <c r="QRT7" s="86"/>
      <c r="QRU7" s="86"/>
      <c r="QRV7" s="86"/>
      <c r="QRW7" s="86"/>
      <c r="QRX7" s="86"/>
      <c r="QRY7" s="86"/>
      <c r="QRZ7" s="86"/>
      <c r="QSA7" s="86"/>
      <c r="QSB7" s="86"/>
      <c r="QSC7" s="86"/>
      <c r="QSD7" s="86"/>
      <c r="QSE7" s="86"/>
      <c r="QSF7" s="86"/>
      <c r="QSG7" s="86"/>
      <c r="QSH7" s="86"/>
      <c r="QSI7" s="86"/>
      <c r="QSJ7" s="86"/>
      <c r="QSK7" s="86"/>
      <c r="QSL7" s="86"/>
      <c r="QSM7" s="86"/>
      <c r="QSN7" s="86"/>
      <c r="QSO7" s="86"/>
      <c r="QSP7" s="86"/>
      <c r="QSQ7" s="86"/>
      <c r="QSR7" s="86"/>
      <c r="QSS7" s="86"/>
      <c r="QST7" s="86"/>
      <c r="QSU7" s="86"/>
      <c r="QSV7" s="86"/>
      <c r="QSW7" s="86"/>
      <c r="QSX7" s="86"/>
      <c r="QSY7" s="86"/>
      <c r="QSZ7" s="86"/>
      <c r="QTA7" s="86"/>
      <c r="QTB7" s="86"/>
      <c r="QTC7" s="86"/>
      <c r="QTD7" s="86"/>
      <c r="QTE7" s="86"/>
      <c r="QTF7" s="86"/>
      <c r="QTG7" s="86"/>
      <c r="QTH7" s="86"/>
      <c r="QTI7" s="86"/>
      <c r="QTJ7" s="86"/>
      <c r="QTK7" s="86"/>
      <c r="QTL7" s="86"/>
      <c r="QTM7" s="86"/>
      <c r="QTN7" s="86"/>
      <c r="QTO7" s="86"/>
      <c r="QTP7" s="86"/>
      <c r="QTQ7" s="86"/>
      <c r="QTR7" s="86"/>
      <c r="QTS7" s="86"/>
      <c r="QTT7" s="86"/>
      <c r="QTU7" s="86"/>
      <c r="QTV7" s="86"/>
      <c r="QTW7" s="86"/>
      <c r="QTX7" s="86"/>
      <c r="QTY7" s="86"/>
      <c r="QTZ7" s="86"/>
      <c r="QUA7" s="86"/>
      <c r="QUB7" s="86"/>
      <c r="QUC7" s="86"/>
      <c r="QUD7" s="86"/>
      <c r="QUE7" s="86"/>
      <c r="QUF7" s="86"/>
      <c r="QUG7" s="86"/>
      <c r="QUH7" s="86"/>
      <c r="QUI7" s="86"/>
      <c r="QUJ7" s="86"/>
      <c r="QUK7" s="86"/>
      <c r="QUL7" s="86"/>
      <c r="QUM7" s="86"/>
      <c r="QUN7" s="86"/>
      <c r="QUO7" s="86"/>
      <c r="QUP7" s="86"/>
      <c r="QUQ7" s="86"/>
      <c r="QUR7" s="86"/>
      <c r="QUS7" s="86"/>
      <c r="QUT7" s="86"/>
      <c r="QUU7" s="86"/>
      <c r="QUV7" s="86"/>
      <c r="QUW7" s="86"/>
      <c r="QUX7" s="86"/>
      <c r="QUY7" s="86"/>
      <c r="QUZ7" s="86"/>
      <c r="QVA7" s="86"/>
      <c r="QVB7" s="86"/>
      <c r="QVC7" s="86"/>
      <c r="QVD7" s="86"/>
      <c r="QVE7" s="86"/>
      <c r="QVF7" s="86"/>
      <c r="QVG7" s="86"/>
      <c r="QVH7" s="86"/>
      <c r="QVI7" s="86"/>
      <c r="QVJ7" s="86"/>
      <c r="QVK7" s="86"/>
      <c r="QVL7" s="86"/>
      <c r="QVM7" s="86"/>
      <c r="QVN7" s="86"/>
      <c r="QVO7" s="86"/>
      <c r="QVP7" s="86"/>
      <c r="QVQ7" s="86"/>
      <c r="QVR7" s="86"/>
      <c r="QVS7" s="86"/>
      <c r="QVT7" s="86"/>
      <c r="QVU7" s="86"/>
      <c r="QVV7" s="86"/>
      <c r="QVW7" s="86"/>
      <c r="QVX7" s="86"/>
      <c r="QVY7" s="86"/>
      <c r="QVZ7" s="86"/>
      <c r="QWA7" s="86"/>
      <c r="QWB7" s="86"/>
      <c r="QWC7" s="86"/>
      <c r="QWD7" s="86"/>
      <c r="QWE7" s="86"/>
      <c r="QWF7" s="86"/>
      <c r="QWG7" s="86"/>
      <c r="QWH7" s="86"/>
      <c r="QWI7" s="86"/>
      <c r="QWJ7" s="86"/>
      <c r="QWK7" s="86"/>
      <c r="QWL7" s="86"/>
      <c r="QWM7" s="86"/>
      <c r="QWN7" s="86"/>
      <c r="QWO7" s="86"/>
      <c r="QWP7" s="86"/>
      <c r="QWQ7" s="86"/>
      <c r="QWR7" s="86"/>
      <c r="QWS7" s="86"/>
      <c r="QWT7" s="86"/>
      <c r="QWU7" s="86"/>
      <c r="QWV7" s="86"/>
      <c r="QWW7" s="86"/>
      <c r="QWX7" s="86"/>
      <c r="QWY7" s="86"/>
      <c r="QWZ7" s="86"/>
      <c r="QXA7" s="86"/>
      <c r="QXB7" s="86"/>
      <c r="QXC7" s="86"/>
      <c r="QXD7" s="86"/>
      <c r="QXE7" s="86"/>
      <c r="QXF7" s="86"/>
      <c r="QXG7" s="86"/>
      <c r="QXH7" s="86"/>
      <c r="QXI7" s="86"/>
      <c r="QXJ7" s="86"/>
      <c r="QXK7" s="86"/>
      <c r="QXL7" s="86"/>
      <c r="QXM7" s="86"/>
      <c r="QXN7" s="86"/>
      <c r="QXO7" s="86"/>
      <c r="QXP7" s="86"/>
      <c r="QXQ7" s="86"/>
      <c r="QXR7" s="86"/>
      <c r="QXS7" s="86"/>
      <c r="QXT7" s="86"/>
      <c r="QXU7" s="86"/>
      <c r="QXV7" s="86"/>
      <c r="QXW7" s="86"/>
      <c r="QXX7" s="86"/>
      <c r="QXY7" s="86"/>
      <c r="QXZ7" s="86"/>
      <c r="QYA7" s="86"/>
      <c r="QYB7" s="86"/>
      <c r="QYC7" s="86"/>
      <c r="QYD7" s="86"/>
      <c r="QYE7" s="86"/>
      <c r="QYF7" s="86"/>
      <c r="QYG7" s="86"/>
      <c r="QYH7" s="86"/>
      <c r="QYI7" s="86"/>
      <c r="QYJ7" s="86"/>
      <c r="QYK7" s="86"/>
      <c r="QYL7" s="86"/>
      <c r="QYM7" s="86"/>
      <c r="QYN7" s="86"/>
      <c r="QYO7" s="86"/>
      <c r="QYP7" s="86"/>
      <c r="QYQ7" s="86"/>
      <c r="QYR7" s="86"/>
      <c r="QYS7" s="86"/>
      <c r="QYT7" s="86"/>
      <c r="QYU7" s="86"/>
      <c r="QYV7" s="86"/>
      <c r="QYW7" s="86"/>
      <c r="QYX7" s="86"/>
      <c r="QYY7" s="86"/>
      <c r="QYZ7" s="86"/>
      <c r="QZA7" s="86"/>
      <c r="QZB7" s="86"/>
      <c r="QZC7" s="86"/>
      <c r="QZD7" s="86"/>
      <c r="QZE7" s="86"/>
      <c r="QZF7" s="86"/>
      <c r="QZG7" s="86"/>
      <c r="QZH7" s="86"/>
      <c r="QZI7" s="86"/>
      <c r="QZJ7" s="86"/>
      <c r="QZK7" s="86"/>
      <c r="QZL7" s="86"/>
      <c r="QZM7" s="86"/>
      <c r="QZN7" s="86"/>
      <c r="QZO7" s="86"/>
      <c r="QZP7" s="86"/>
      <c r="QZQ7" s="86"/>
      <c r="QZR7" s="86"/>
      <c r="QZS7" s="86"/>
      <c r="QZT7" s="86"/>
      <c r="QZU7" s="86"/>
      <c r="QZV7" s="86"/>
      <c r="QZW7" s="86"/>
      <c r="QZX7" s="86"/>
      <c r="QZY7" s="86"/>
      <c r="QZZ7" s="86"/>
      <c r="RAA7" s="86"/>
      <c r="RAB7" s="86"/>
      <c r="RAC7" s="86"/>
      <c r="RAD7" s="86"/>
      <c r="RAE7" s="86"/>
      <c r="RAF7" s="86"/>
      <c r="RAG7" s="86"/>
      <c r="RAH7" s="86"/>
      <c r="RAI7" s="86"/>
      <c r="RAJ7" s="86"/>
      <c r="RAK7" s="86"/>
      <c r="RAL7" s="86"/>
      <c r="RAM7" s="86"/>
      <c r="RAN7" s="86"/>
      <c r="RAO7" s="86"/>
      <c r="RAP7" s="86"/>
      <c r="RAQ7" s="86"/>
      <c r="RAR7" s="86"/>
      <c r="RAS7" s="86"/>
      <c r="RAT7" s="86"/>
      <c r="RAU7" s="86"/>
      <c r="RAV7" s="86"/>
      <c r="RAW7" s="86"/>
      <c r="RAX7" s="86"/>
      <c r="RAY7" s="86"/>
      <c r="RAZ7" s="86"/>
      <c r="RBA7" s="86"/>
      <c r="RBB7" s="86"/>
      <c r="RBC7" s="86"/>
      <c r="RBD7" s="86"/>
      <c r="RBE7" s="86"/>
      <c r="RBF7" s="86"/>
      <c r="RBG7" s="86"/>
      <c r="RBH7" s="86"/>
      <c r="RBI7" s="86"/>
      <c r="RBJ7" s="86"/>
      <c r="RBK7" s="86"/>
      <c r="RBL7" s="86"/>
      <c r="RBM7" s="86"/>
      <c r="RBN7" s="86"/>
      <c r="RBO7" s="86"/>
      <c r="RBP7" s="86"/>
      <c r="RBQ7" s="86"/>
      <c r="RBR7" s="86"/>
      <c r="RBS7" s="86"/>
      <c r="RBT7" s="86"/>
      <c r="RBU7" s="86"/>
      <c r="RBV7" s="86"/>
      <c r="RBW7" s="86"/>
      <c r="RBX7" s="86"/>
      <c r="RBY7" s="86"/>
      <c r="RBZ7" s="86"/>
      <c r="RCA7" s="86"/>
      <c r="RCB7" s="86"/>
      <c r="RCC7" s="86"/>
      <c r="RCD7" s="86"/>
      <c r="RCE7" s="86"/>
      <c r="RCF7" s="86"/>
      <c r="RCG7" s="86"/>
      <c r="RCH7" s="86"/>
      <c r="RCI7" s="86"/>
      <c r="RCJ7" s="86"/>
      <c r="RCK7" s="86"/>
      <c r="RCL7" s="86"/>
      <c r="RCM7" s="86"/>
      <c r="RCN7" s="86"/>
      <c r="RCO7" s="86"/>
      <c r="RCP7" s="86"/>
      <c r="RCQ7" s="86"/>
      <c r="RCR7" s="86"/>
      <c r="RCS7" s="86"/>
      <c r="RCT7" s="86"/>
      <c r="RCU7" s="86"/>
      <c r="RCV7" s="86"/>
      <c r="RCW7" s="86"/>
      <c r="RCX7" s="86"/>
      <c r="RCY7" s="86"/>
      <c r="RCZ7" s="86"/>
      <c r="RDA7" s="86"/>
      <c r="RDB7" s="86"/>
      <c r="RDC7" s="86"/>
      <c r="RDD7" s="86"/>
      <c r="RDE7" s="86"/>
      <c r="RDF7" s="86"/>
      <c r="RDG7" s="86"/>
      <c r="RDH7" s="86"/>
      <c r="RDI7" s="86"/>
      <c r="RDJ7" s="86"/>
      <c r="RDK7" s="86"/>
      <c r="RDL7" s="86"/>
      <c r="RDM7" s="86"/>
      <c r="RDN7" s="86"/>
      <c r="RDO7" s="86"/>
      <c r="RDP7" s="86"/>
      <c r="RDQ7" s="86"/>
      <c r="RDR7" s="86"/>
      <c r="RDS7" s="86"/>
      <c r="RDT7" s="86"/>
      <c r="RDU7" s="86"/>
      <c r="RDV7" s="86"/>
      <c r="RDW7" s="86"/>
      <c r="RDX7" s="86"/>
      <c r="RDY7" s="86"/>
      <c r="RDZ7" s="86"/>
      <c r="REA7" s="86"/>
      <c r="REB7" s="86"/>
      <c r="REC7" s="86"/>
      <c r="RED7" s="86"/>
      <c r="REE7" s="86"/>
      <c r="REF7" s="86"/>
      <c r="REG7" s="86"/>
      <c r="REH7" s="86"/>
      <c r="REI7" s="86"/>
      <c r="REJ7" s="86"/>
      <c r="REK7" s="86"/>
      <c r="REL7" s="86"/>
      <c r="REM7" s="86"/>
      <c r="REN7" s="86"/>
      <c r="REO7" s="86"/>
      <c r="REP7" s="86"/>
      <c r="REQ7" s="86"/>
      <c r="RER7" s="86"/>
      <c r="RES7" s="86"/>
      <c r="RET7" s="86"/>
      <c r="REU7" s="86"/>
      <c r="REV7" s="86"/>
      <c r="REW7" s="86"/>
      <c r="REX7" s="86"/>
      <c r="REY7" s="86"/>
      <c r="REZ7" s="86"/>
      <c r="RFA7" s="86"/>
      <c r="RFB7" s="86"/>
      <c r="RFC7" s="86"/>
      <c r="RFD7" s="86"/>
      <c r="RFE7" s="86"/>
      <c r="RFF7" s="86"/>
      <c r="RFG7" s="86"/>
      <c r="RFH7" s="86"/>
      <c r="RFI7" s="86"/>
      <c r="RFJ7" s="86"/>
      <c r="RFK7" s="86"/>
      <c r="RFL7" s="86"/>
      <c r="RFM7" s="86"/>
      <c r="RFN7" s="86"/>
      <c r="RFO7" s="86"/>
      <c r="RFP7" s="86"/>
      <c r="RFQ7" s="86"/>
      <c r="RFR7" s="86"/>
      <c r="RFS7" s="86"/>
      <c r="RFT7" s="86"/>
      <c r="RFU7" s="86"/>
      <c r="RFV7" s="86"/>
      <c r="RFW7" s="86"/>
      <c r="RFX7" s="86"/>
      <c r="RFY7" s="86"/>
      <c r="RFZ7" s="86"/>
      <c r="RGA7" s="86"/>
      <c r="RGB7" s="86"/>
      <c r="RGC7" s="86"/>
      <c r="RGD7" s="86"/>
      <c r="RGE7" s="86"/>
      <c r="RGF7" s="86"/>
      <c r="RGG7" s="86"/>
      <c r="RGH7" s="86"/>
      <c r="RGI7" s="86"/>
      <c r="RGJ7" s="86"/>
      <c r="RGK7" s="86"/>
      <c r="RGL7" s="86"/>
      <c r="RGM7" s="86"/>
      <c r="RGN7" s="86"/>
      <c r="RGO7" s="86"/>
      <c r="RGP7" s="86"/>
      <c r="RGQ7" s="86"/>
      <c r="RGR7" s="86"/>
      <c r="RGS7" s="86"/>
      <c r="RGT7" s="86"/>
      <c r="RGU7" s="86"/>
      <c r="RGV7" s="86"/>
      <c r="RGW7" s="86"/>
      <c r="RGX7" s="86"/>
      <c r="RGY7" s="86"/>
      <c r="RGZ7" s="86"/>
      <c r="RHA7" s="86"/>
      <c r="RHB7" s="86"/>
      <c r="RHC7" s="86"/>
      <c r="RHD7" s="86"/>
      <c r="RHE7" s="86"/>
      <c r="RHF7" s="86"/>
      <c r="RHG7" s="86"/>
      <c r="RHH7" s="86"/>
      <c r="RHI7" s="86"/>
      <c r="RHJ7" s="86"/>
      <c r="RHK7" s="86"/>
      <c r="RHL7" s="86"/>
      <c r="RHM7" s="86"/>
      <c r="RHN7" s="86"/>
      <c r="RHO7" s="86"/>
      <c r="RHP7" s="86"/>
      <c r="RHQ7" s="86"/>
      <c r="RHR7" s="86"/>
      <c r="RHS7" s="86"/>
      <c r="RHT7" s="86"/>
      <c r="RHU7" s="86"/>
      <c r="RHV7" s="86"/>
      <c r="RHW7" s="86"/>
      <c r="RHX7" s="86"/>
      <c r="RHY7" s="86"/>
      <c r="RHZ7" s="86"/>
      <c r="RIA7" s="86"/>
      <c r="RIB7" s="86"/>
      <c r="RIC7" s="86"/>
      <c r="RID7" s="86"/>
      <c r="RIE7" s="86"/>
      <c r="RIF7" s="86"/>
      <c r="RIG7" s="86"/>
      <c r="RIH7" s="86"/>
      <c r="RII7" s="86"/>
      <c r="RIJ7" s="86"/>
      <c r="RIK7" s="86"/>
      <c r="RIL7" s="86"/>
      <c r="RIM7" s="86"/>
      <c r="RIN7" s="86"/>
      <c r="RIO7" s="86"/>
      <c r="RIP7" s="86"/>
      <c r="RIQ7" s="86"/>
      <c r="RIR7" s="86"/>
      <c r="RIS7" s="86"/>
      <c r="RIT7" s="86"/>
      <c r="RIU7" s="86"/>
      <c r="RIV7" s="86"/>
      <c r="RIW7" s="86"/>
      <c r="RIX7" s="86"/>
      <c r="RIY7" s="86"/>
      <c r="RIZ7" s="86"/>
      <c r="RJA7" s="86"/>
      <c r="RJB7" s="86"/>
      <c r="RJC7" s="86"/>
      <c r="RJD7" s="86"/>
      <c r="RJE7" s="86"/>
      <c r="RJF7" s="86"/>
      <c r="RJG7" s="86"/>
      <c r="RJH7" s="86"/>
      <c r="RJI7" s="86"/>
      <c r="RJJ7" s="86"/>
      <c r="RJK7" s="86"/>
      <c r="RJL7" s="86"/>
      <c r="RJM7" s="86"/>
      <c r="RJN7" s="86"/>
      <c r="RJO7" s="86"/>
      <c r="RJP7" s="86"/>
      <c r="RJQ7" s="86"/>
      <c r="RJR7" s="86"/>
      <c r="RJS7" s="86"/>
      <c r="RJT7" s="86"/>
      <c r="RJU7" s="86"/>
      <c r="RJV7" s="86"/>
      <c r="RJW7" s="86"/>
      <c r="RJX7" s="86"/>
      <c r="RJY7" s="86"/>
      <c r="RJZ7" s="86"/>
      <c r="RKA7" s="86"/>
      <c r="RKB7" s="86"/>
      <c r="RKC7" s="86"/>
      <c r="RKD7" s="86"/>
      <c r="RKE7" s="86"/>
      <c r="RKF7" s="86"/>
      <c r="RKG7" s="86"/>
      <c r="RKH7" s="86"/>
      <c r="RKI7" s="86"/>
      <c r="RKJ7" s="86"/>
      <c r="RKK7" s="86"/>
      <c r="RKL7" s="86"/>
      <c r="RKM7" s="86"/>
      <c r="RKN7" s="86"/>
      <c r="RKO7" s="86"/>
      <c r="RKP7" s="86"/>
      <c r="RKQ7" s="86"/>
      <c r="RKR7" s="86"/>
      <c r="RKS7" s="86"/>
      <c r="RKT7" s="86"/>
      <c r="RKU7" s="86"/>
      <c r="RKV7" s="86"/>
      <c r="RKW7" s="86"/>
      <c r="RKX7" s="86"/>
      <c r="RKY7" s="86"/>
      <c r="RKZ7" s="86"/>
      <c r="RLA7" s="86"/>
      <c r="RLB7" s="86"/>
      <c r="RLC7" s="86"/>
      <c r="RLD7" s="86"/>
      <c r="RLE7" s="86"/>
      <c r="RLF7" s="86"/>
      <c r="RLG7" s="86"/>
      <c r="RLH7" s="86"/>
      <c r="RLI7" s="86"/>
      <c r="RLJ7" s="86"/>
      <c r="RLK7" s="86"/>
      <c r="RLL7" s="86"/>
      <c r="RLM7" s="86"/>
      <c r="RLN7" s="86"/>
      <c r="RLO7" s="86"/>
      <c r="RLP7" s="86"/>
      <c r="RLQ7" s="86"/>
      <c r="RLR7" s="86"/>
      <c r="RLS7" s="86"/>
      <c r="RLT7" s="86"/>
      <c r="RLU7" s="86"/>
      <c r="RLV7" s="86"/>
      <c r="RLW7" s="86"/>
      <c r="RLX7" s="86"/>
      <c r="RLY7" s="86"/>
      <c r="RLZ7" s="86"/>
      <c r="RMA7" s="86"/>
      <c r="RMB7" s="86"/>
      <c r="RMC7" s="86"/>
      <c r="RMD7" s="86"/>
      <c r="RME7" s="86"/>
      <c r="RMF7" s="86"/>
      <c r="RMG7" s="86"/>
      <c r="RMH7" s="86"/>
      <c r="RMI7" s="86"/>
      <c r="RMJ7" s="86"/>
      <c r="RMK7" s="86"/>
      <c r="RML7" s="86"/>
      <c r="RMM7" s="86"/>
      <c r="RMN7" s="86"/>
      <c r="RMO7" s="86"/>
      <c r="RMP7" s="86"/>
      <c r="RMQ7" s="86"/>
      <c r="RMR7" s="86"/>
      <c r="RMS7" s="86"/>
      <c r="RMT7" s="86"/>
      <c r="RMU7" s="86"/>
      <c r="RMV7" s="86"/>
      <c r="RMW7" s="86"/>
      <c r="RMX7" s="86"/>
      <c r="RMY7" s="86"/>
      <c r="RMZ7" s="86"/>
      <c r="RNA7" s="86"/>
      <c r="RNB7" s="86"/>
      <c r="RNC7" s="86"/>
      <c r="RND7" s="86"/>
      <c r="RNE7" s="86"/>
      <c r="RNF7" s="86"/>
      <c r="RNG7" s="86"/>
      <c r="RNH7" s="86"/>
      <c r="RNI7" s="86"/>
      <c r="RNJ7" s="86"/>
      <c r="RNK7" s="86"/>
      <c r="RNL7" s="86"/>
      <c r="RNM7" s="86"/>
      <c r="RNN7" s="86"/>
      <c r="RNO7" s="86"/>
      <c r="RNP7" s="86"/>
      <c r="RNQ7" s="86"/>
      <c r="RNR7" s="86"/>
      <c r="RNS7" s="86"/>
      <c r="RNT7" s="86"/>
      <c r="RNU7" s="86"/>
      <c r="RNV7" s="86"/>
      <c r="RNW7" s="86"/>
      <c r="RNX7" s="86"/>
      <c r="RNY7" s="86"/>
      <c r="RNZ7" s="86"/>
      <c r="ROA7" s="86"/>
      <c r="ROB7" s="86"/>
      <c r="ROC7" s="86"/>
      <c r="ROD7" s="86"/>
      <c r="ROE7" s="86"/>
      <c r="ROF7" s="86"/>
      <c r="ROG7" s="86"/>
      <c r="ROH7" s="86"/>
      <c r="ROI7" s="86"/>
      <c r="ROJ7" s="86"/>
      <c r="ROK7" s="86"/>
      <c r="ROL7" s="86"/>
      <c r="ROM7" s="86"/>
      <c r="RON7" s="86"/>
      <c r="ROO7" s="86"/>
      <c r="ROP7" s="86"/>
      <c r="ROQ7" s="86"/>
      <c r="ROR7" s="86"/>
      <c r="ROS7" s="86"/>
      <c r="ROT7" s="86"/>
      <c r="ROU7" s="86"/>
      <c r="ROV7" s="86"/>
      <c r="ROW7" s="86"/>
      <c r="ROX7" s="86"/>
      <c r="ROY7" s="86"/>
      <c r="ROZ7" s="86"/>
      <c r="RPA7" s="86"/>
      <c r="RPB7" s="86"/>
      <c r="RPC7" s="86"/>
      <c r="RPD7" s="86"/>
      <c r="RPE7" s="86"/>
      <c r="RPF7" s="86"/>
      <c r="RPG7" s="86"/>
      <c r="RPH7" s="86"/>
      <c r="RPI7" s="86"/>
      <c r="RPJ7" s="86"/>
      <c r="RPK7" s="86"/>
      <c r="RPL7" s="86"/>
      <c r="RPM7" s="86"/>
      <c r="RPN7" s="86"/>
      <c r="RPO7" s="86"/>
      <c r="RPP7" s="86"/>
      <c r="RPQ7" s="86"/>
      <c r="RPR7" s="86"/>
      <c r="RPS7" s="86"/>
      <c r="RPT7" s="86"/>
      <c r="RPU7" s="86"/>
      <c r="RPV7" s="86"/>
      <c r="RPW7" s="86"/>
      <c r="RPX7" s="86"/>
      <c r="RPY7" s="86"/>
      <c r="RPZ7" s="86"/>
      <c r="RQA7" s="86"/>
      <c r="RQB7" s="86"/>
      <c r="RQC7" s="86"/>
      <c r="RQD7" s="86"/>
      <c r="RQE7" s="86"/>
      <c r="RQF7" s="86"/>
      <c r="RQG7" s="86"/>
      <c r="RQH7" s="86"/>
      <c r="RQI7" s="86"/>
      <c r="RQJ7" s="86"/>
      <c r="RQK7" s="86"/>
      <c r="RQL7" s="86"/>
      <c r="RQM7" s="86"/>
      <c r="RQN7" s="86"/>
      <c r="RQO7" s="86"/>
      <c r="RQP7" s="86"/>
      <c r="RQQ7" s="86"/>
      <c r="RQR7" s="86"/>
      <c r="RQS7" s="86"/>
      <c r="RQT7" s="86"/>
      <c r="RQU7" s="86"/>
      <c r="RQV7" s="86"/>
      <c r="RQW7" s="86"/>
      <c r="RQX7" s="86"/>
      <c r="RQY7" s="86"/>
      <c r="RQZ7" s="86"/>
      <c r="RRA7" s="86"/>
      <c r="RRB7" s="86"/>
      <c r="RRC7" s="86"/>
      <c r="RRD7" s="86"/>
      <c r="RRE7" s="86"/>
      <c r="RRF7" s="86"/>
      <c r="RRG7" s="86"/>
      <c r="RRH7" s="86"/>
      <c r="RRI7" s="86"/>
      <c r="RRJ7" s="86"/>
      <c r="RRK7" s="86"/>
      <c r="RRL7" s="86"/>
      <c r="RRM7" s="86"/>
      <c r="RRN7" s="86"/>
      <c r="RRO7" s="86"/>
      <c r="RRP7" s="86"/>
      <c r="RRQ7" s="86"/>
      <c r="RRR7" s="86"/>
      <c r="RRS7" s="86"/>
      <c r="RRT7" s="86"/>
      <c r="RRU7" s="86"/>
      <c r="RRV7" s="86"/>
      <c r="RRW7" s="86"/>
      <c r="RRX7" s="86"/>
      <c r="RRY7" s="86"/>
      <c r="RRZ7" s="86"/>
      <c r="RSA7" s="86"/>
      <c r="RSB7" s="86"/>
      <c r="RSC7" s="86"/>
      <c r="RSD7" s="86"/>
      <c r="RSE7" s="86"/>
      <c r="RSF7" s="86"/>
      <c r="RSG7" s="86"/>
      <c r="RSH7" s="86"/>
      <c r="RSI7" s="86"/>
      <c r="RSJ7" s="86"/>
      <c r="RSK7" s="86"/>
      <c r="RSL7" s="86"/>
      <c r="RSM7" s="86"/>
      <c r="RSN7" s="86"/>
      <c r="RSO7" s="86"/>
      <c r="RSP7" s="86"/>
      <c r="RSQ7" s="86"/>
      <c r="RSR7" s="86"/>
      <c r="RSS7" s="86"/>
      <c r="RST7" s="86"/>
      <c r="RSU7" s="86"/>
      <c r="RSV7" s="86"/>
      <c r="RSW7" s="86"/>
      <c r="RSX7" s="86"/>
      <c r="RSY7" s="86"/>
      <c r="RSZ7" s="86"/>
      <c r="RTA7" s="86"/>
      <c r="RTB7" s="86"/>
      <c r="RTC7" s="86"/>
      <c r="RTD7" s="86"/>
      <c r="RTE7" s="86"/>
      <c r="RTF7" s="86"/>
      <c r="RTG7" s="86"/>
      <c r="RTH7" s="86"/>
      <c r="RTI7" s="86"/>
      <c r="RTJ7" s="86"/>
      <c r="RTK7" s="86"/>
      <c r="RTL7" s="86"/>
      <c r="RTM7" s="86"/>
      <c r="RTN7" s="86"/>
      <c r="RTO7" s="86"/>
      <c r="RTP7" s="86"/>
      <c r="RTQ7" s="86"/>
      <c r="RTR7" s="86"/>
      <c r="RTS7" s="86"/>
      <c r="RTT7" s="86"/>
      <c r="RTU7" s="86"/>
      <c r="RTV7" s="86"/>
      <c r="RTW7" s="86"/>
      <c r="RTX7" s="86"/>
      <c r="RTY7" s="86"/>
      <c r="RTZ7" s="86"/>
      <c r="RUA7" s="86"/>
      <c r="RUB7" s="86"/>
      <c r="RUC7" s="86"/>
      <c r="RUD7" s="86"/>
      <c r="RUE7" s="86"/>
      <c r="RUF7" s="86"/>
      <c r="RUG7" s="86"/>
      <c r="RUH7" s="86"/>
      <c r="RUI7" s="86"/>
      <c r="RUJ7" s="86"/>
      <c r="RUK7" s="86"/>
      <c r="RUL7" s="86"/>
      <c r="RUM7" s="86"/>
      <c r="RUN7" s="86"/>
      <c r="RUO7" s="86"/>
      <c r="RUP7" s="86"/>
      <c r="RUQ7" s="86"/>
      <c r="RUR7" s="86"/>
      <c r="RUS7" s="86"/>
      <c r="RUT7" s="86"/>
      <c r="RUU7" s="86"/>
      <c r="RUV7" s="86"/>
      <c r="RUW7" s="86"/>
      <c r="RUX7" s="86"/>
      <c r="RUY7" s="86"/>
      <c r="RUZ7" s="86"/>
      <c r="RVA7" s="86"/>
      <c r="RVB7" s="86"/>
      <c r="RVC7" s="86"/>
      <c r="RVD7" s="86"/>
      <c r="RVE7" s="86"/>
      <c r="RVF7" s="86"/>
      <c r="RVG7" s="86"/>
      <c r="RVH7" s="86"/>
      <c r="RVI7" s="86"/>
      <c r="RVJ7" s="86"/>
      <c r="RVK7" s="86"/>
      <c r="RVL7" s="86"/>
      <c r="RVM7" s="86"/>
      <c r="RVN7" s="86"/>
      <c r="RVO7" s="86"/>
      <c r="RVP7" s="86"/>
      <c r="RVQ7" s="86"/>
      <c r="RVR7" s="86"/>
      <c r="RVS7" s="86"/>
      <c r="RVT7" s="86"/>
      <c r="RVU7" s="86"/>
      <c r="RVV7" s="86"/>
      <c r="RVW7" s="86"/>
      <c r="RVX7" s="86"/>
      <c r="RVY7" s="86"/>
      <c r="RVZ7" s="86"/>
      <c r="RWA7" s="86"/>
      <c r="RWB7" s="86"/>
      <c r="RWC7" s="86"/>
      <c r="RWD7" s="86"/>
      <c r="RWE7" s="86"/>
      <c r="RWF7" s="86"/>
      <c r="RWG7" s="86"/>
      <c r="RWH7" s="86"/>
      <c r="RWI7" s="86"/>
      <c r="RWJ7" s="86"/>
      <c r="RWK7" s="86"/>
      <c r="RWL7" s="86"/>
      <c r="RWM7" s="86"/>
      <c r="RWN7" s="86"/>
      <c r="RWO7" s="86"/>
      <c r="RWP7" s="86"/>
      <c r="RWQ7" s="86"/>
      <c r="RWR7" s="86"/>
      <c r="RWS7" s="86"/>
      <c r="RWT7" s="86"/>
      <c r="RWU7" s="86"/>
      <c r="RWV7" s="86"/>
      <c r="RWW7" s="86"/>
      <c r="RWX7" s="86"/>
      <c r="RWY7" s="86"/>
      <c r="RWZ7" s="86"/>
      <c r="RXA7" s="86"/>
      <c r="RXB7" s="86"/>
      <c r="RXC7" s="86"/>
      <c r="RXD7" s="86"/>
      <c r="RXE7" s="86"/>
      <c r="RXF7" s="86"/>
      <c r="RXG7" s="86"/>
      <c r="RXH7" s="86"/>
      <c r="RXI7" s="86"/>
      <c r="RXJ7" s="86"/>
      <c r="RXK7" s="86"/>
      <c r="RXL7" s="86"/>
      <c r="RXM7" s="86"/>
      <c r="RXN7" s="86"/>
      <c r="RXO7" s="86"/>
      <c r="RXP7" s="86"/>
      <c r="RXQ7" s="86"/>
      <c r="RXR7" s="86"/>
      <c r="RXS7" s="86"/>
      <c r="RXT7" s="86"/>
      <c r="RXU7" s="86"/>
      <c r="RXV7" s="86"/>
      <c r="RXW7" s="86"/>
      <c r="RXX7" s="86"/>
      <c r="RXY7" s="86"/>
      <c r="RXZ7" s="86"/>
      <c r="RYA7" s="86"/>
      <c r="RYB7" s="86"/>
      <c r="RYC7" s="86"/>
      <c r="RYD7" s="86"/>
      <c r="RYE7" s="86"/>
      <c r="RYF7" s="86"/>
      <c r="RYG7" s="86"/>
      <c r="RYH7" s="86"/>
      <c r="RYI7" s="86"/>
      <c r="RYJ7" s="86"/>
      <c r="RYK7" s="86"/>
      <c r="RYL7" s="86"/>
      <c r="RYM7" s="86"/>
      <c r="RYN7" s="86"/>
      <c r="RYO7" s="86"/>
      <c r="RYP7" s="86"/>
      <c r="RYQ7" s="86"/>
      <c r="RYR7" s="86"/>
      <c r="RYS7" s="86"/>
      <c r="RYT7" s="86"/>
      <c r="RYU7" s="86"/>
      <c r="RYV7" s="86"/>
      <c r="RYW7" s="86"/>
      <c r="RYX7" s="86"/>
      <c r="RYY7" s="86"/>
      <c r="RYZ7" s="86"/>
      <c r="RZA7" s="86"/>
      <c r="RZB7" s="86"/>
      <c r="RZC7" s="86"/>
      <c r="RZD7" s="86"/>
      <c r="RZE7" s="86"/>
      <c r="RZF7" s="86"/>
      <c r="RZG7" s="86"/>
      <c r="RZH7" s="86"/>
      <c r="RZI7" s="86"/>
      <c r="RZJ7" s="86"/>
      <c r="RZK7" s="86"/>
      <c r="RZL7" s="86"/>
      <c r="RZM7" s="86"/>
      <c r="RZN7" s="86"/>
      <c r="RZO7" s="86"/>
      <c r="RZP7" s="86"/>
      <c r="RZQ7" s="86"/>
      <c r="RZR7" s="86"/>
      <c r="RZS7" s="86"/>
      <c r="RZT7" s="86"/>
      <c r="RZU7" s="86"/>
      <c r="RZV7" s="86"/>
      <c r="RZW7" s="86"/>
      <c r="RZX7" s="86"/>
      <c r="RZY7" s="86"/>
      <c r="RZZ7" s="86"/>
      <c r="SAA7" s="86"/>
      <c r="SAB7" s="86"/>
      <c r="SAC7" s="86"/>
      <c r="SAD7" s="86"/>
      <c r="SAE7" s="86"/>
      <c r="SAF7" s="86"/>
      <c r="SAG7" s="86"/>
      <c r="SAH7" s="86"/>
      <c r="SAI7" s="86"/>
      <c r="SAJ7" s="86"/>
      <c r="SAK7" s="86"/>
      <c r="SAL7" s="86"/>
      <c r="SAM7" s="86"/>
      <c r="SAN7" s="86"/>
      <c r="SAO7" s="86"/>
      <c r="SAP7" s="86"/>
      <c r="SAQ7" s="86"/>
      <c r="SAR7" s="86"/>
      <c r="SAS7" s="86"/>
      <c r="SAT7" s="86"/>
      <c r="SAU7" s="86"/>
      <c r="SAV7" s="86"/>
      <c r="SAW7" s="86"/>
      <c r="SAX7" s="86"/>
      <c r="SAY7" s="86"/>
      <c r="SAZ7" s="86"/>
      <c r="SBA7" s="86"/>
      <c r="SBB7" s="86"/>
      <c r="SBC7" s="86"/>
      <c r="SBD7" s="86"/>
      <c r="SBE7" s="86"/>
      <c r="SBF7" s="86"/>
      <c r="SBG7" s="86"/>
      <c r="SBH7" s="86"/>
      <c r="SBI7" s="86"/>
      <c r="SBJ7" s="86"/>
      <c r="SBK7" s="86"/>
      <c r="SBL7" s="86"/>
      <c r="SBM7" s="86"/>
      <c r="SBN7" s="86"/>
      <c r="SBO7" s="86"/>
      <c r="SBP7" s="86"/>
      <c r="SBQ7" s="86"/>
      <c r="SBR7" s="86"/>
      <c r="SBS7" s="86"/>
      <c r="SBT7" s="86"/>
      <c r="SBU7" s="86"/>
      <c r="SBV7" s="86"/>
      <c r="SBW7" s="86"/>
      <c r="SBX7" s="86"/>
      <c r="SBY7" s="86"/>
      <c r="SBZ7" s="86"/>
      <c r="SCA7" s="86"/>
      <c r="SCB7" s="86"/>
      <c r="SCC7" s="86"/>
      <c r="SCD7" s="86"/>
      <c r="SCE7" s="86"/>
      <c r="SCF7" s="86"/>
      <c r="SCG7" s="86"/>
      <c r="SCH7" s="86"/>
      <c r="SCI7" s="86"/>
      <c r="SCJ7" s="86"/>
      <c r="SCK7" s="86"/>
      <c r="SCL7" s="86"/>
      <c r="SCM7" s="86"/>
      <c r="SCN7" s="86"/>
      <c r="SCO7" s="86"/>
      <c r="SCP7" s="86"/>
      <c r="SCQ7" s="86"/>
      <c r="SCR7" s="86"/>
      <c r="SCS7" s="86"/>
      <c r="SCT7" s="86"/>
      <c r="SCU7" s="86"/>
      <c r="SCV7" s="86"/>
      <c r="SCW7" s="86"/>
      <c r="SCX7" s="86"/>
      <c r="SCY7" s="86"/>
      <c r="SCZ7" s="86"/>
      <c r="SDA7" s="86"/>
      <c r="SDB7" s="86"/>
      <c r="SDC7" s="86"/>
      <c r="SDD7" s="86"/>
      <c r="SDE7" s="86"/>
      <c r="SDF7" s="86"/>
      <c r="SDG7" s="86"/>
      <c r="SDH7" s="86"/>
      <c r="SDI7" s="86"/>
      <c r="SDJ7" s="86"/>
      <c r="SDK7" s="86"/>
      <c r="SDL7" s="86"/>
      <c r="SDM7" s="86"/>
      <c r="SDN7" s="86"/>
      <c r="SDO7" s="86"/>
      <c r="SDP7" s="86"/>
      <c r="SDQ7" s="86"/>
      <c r="SDR7" s="86"/>
      <c r="SDS7" s="86"/>
      <c r="SDT7" s="86"/>
      <c r="SDU7" s="86"/>
      <c r="SDV7" s="86"/>
      <c r="SDW7" s="86"/>
      <c r="SDX7" s="86"/>
      <c r="SDY7" s="86"/>
      <c r="SDZ7" s="86"/>
      <c r="SEA7" s="86"/>
      <c r="SEB7" s="86"/>
      <c r="SEC7" s="86"/>
      <c r="SED7" s="86"/>
      <c r="SEE7" s="86"/>
      <c r="SEF7" s="86"/>
      <c r="SEG7" s="86"/>
      <c r="SEH7" s="86"/>
      <c r="SEI7" s="86"/>
      <c r="SEJ7" s="86"/>
      <c r="SEK7" s="86"/>
      <c r="SEL7" s="86"/>
      <c r="SEM7" s="86"/>
      <c r="SEN7" s="86"/>
      <c r="SEO7" s="86"/>
      <c r="SEP7" s="86"/>
      <c r="SEQ7" s="86"/>
      <c r="SER7" s="86"/>
      <c r="SES7" s="86"/>
      <c r="SET7" s="86"/>
      <c r="SEU7" s="86"/>
      <c r="SEV7" s="86"/>
      <c r="SEW7" s="86"/>
      <c r="SEX7" s="86"/>
      <c r="SEY7" s="86"/>
      <c r="SEZ7" s="86"/>
      <c r="SFA7" s="86"/>
      <c r="SFB7" s="86"/>
      <c r="SFC7" s="86"/>
      <c r="SFD7" s="86"/>
      <c r="SFE7" s="86"/>
      <c r="SFF7" s="86"/>
      <c r="SFG7" s="86"/>
      <c r="SFH7" s="86"/>
      <c r="SFI7" s="86"/>
      <c r="SFJ7" s="86"/>
      <c r="SFK7" s="86"/>
      <c r="SFL7" s="86"/>
      <c r="SFM7" s="86"/>
      <c r="SFN7" s="86"/>
      <c r="SFO7" s="86"/>
      <c r="SFP7" s="86"/>
      <c r="SFQ7" s="86"/>
      <c r="SFR7" s="86"/>
      <c r="SFS7" s="86"/>
      <c r="SFT7" s="86"/>
      <c r="SFU7" s="86"/>
      <c r="SFV7" s="86"/>
      <c r="SFW7" s="86"/>
      <c r="SFX7" s="86"/>
      <c r="SFY7" s="86"/>
      <c r="SFZ7" s="86"/>
      <c r="SGA7" s="86"/>
      <c r="SGB7" s="86"/>
      <c r="SGC7" s="86"/>
      <c r="SGD7" s="86"/>
      <c r="SGE7" s="86"/>
      <c r="SGF7" s="86"/>
      <c r="SGG7" s="86"/>
      <c r="SGH7" s="86"/>
      <c r="SGI7" s="86"/>
      <c r="SGJ7" s="86"/>
      <c r="SGK7" s="86"/>
      <c r="SGL7" s="86"/>
      <c r="SGM7" s="86"/>
      <c r="SGN7" s="86"/>
      <c r="SGO7" s="86"/>
      <c r="SGP7" s="86"/>
      <c r="SGQ7" s="86"/>
      <c r="SGR7" s="86"/>
      <c r="SGS7" s="86"/>
      <c r="SGT7" s="86"/>
      <c r="SGU7" s="86"/>
      <c r="SGV7" s="86"/>
      <c r="SGW7" s="86"/>
      <c r="SGX7" s="86"/>
      <c r="SGY7" s="86"/>
      <c r="SGZ7" s="86"/>
      <c r="SHA7" s="86"/>
      <c r="SHB7" s="86"/>
      <c r="SHC7" s="86"/>
      <c r="SHD7" s="86"/>
      <c r="SHE7" s="86"/>
      <c r="SHF7" s="86"/>
      <c r="SHG7" s="86"/>
      <c r="SHH7" s="86"/>
      <c r="SHI7" s="86"/>
      <c r="SHJ7" s="86"/>
      <c r="SHK7" s="86"/>
      <c r="SHL7" s="86"/>
      <c r="SHM7" s="86"/>
      <c r="SHN7" s="86"/>
      <c r="SHO7" s="86"/>
      <c r="SHP7" s="86"/>
      <c r="SHQ7" s="86"/>
      <c r="SHR7" s="86"/>
      <c r="SHS7" s="86"/>
      <c r="SHT7" s="86"/>
      <c r="SHU7" s="86"/>
      <c r="SHV7" s="86"/>
      <c r="SHW7" s="86"/>
      <c r="SHX7" s="86"/>
      <c r="SHY7" s="86"/>
      <c r="SHZ7" s="86"/>
      <c r="SIA7" s="86"/>
      <c r="SIB7" s="86"/>
      <c r="SIC7" s="86"/>
      <c r="SID7" s="86"/>
      <c r="SIE7" s="86"/>
      <c r="SIF7" s="86"/>
      <c r="SIG7" s="86"/>
      <c r="SIH7" s="86"/>
      <c r="SII7" s="86"/>
      <c r="SIJ7" s="86"/>
      <c r="SIK7" s="86"/>
      <c r="SIL7" s="86"/>
      <c r="SIM7" s="86"/>
      <c r="SIN7" s="86"/>
      <c r="SIO7" s="86"/>
      <c r="SIP7" s="86"/>
      <c r="SIQ7" s="86"/>
      <c r="SIR7" s="86"/>
      <c r="SIS7" s="86"/>
      <c r="SIT7" s="86"/>
      <c r="SIU7" s="86"/>
      <c r="SIV7" s="86"/>
      <c r="SIW7" s="86"/>
      <c r="SIX7" s="86"/>
      <c r="SIY7" s="86"/>
      <c r="SIZ7" s="86"/>
      <c r="SJA7" s="86"/>
      <c r="SJB7" s="86"/>
      <c r="SJC7" s="86"/>
      <c r="SJD7" s="86"/>
      <c r="SJE7" s="86"/>
      <c r="SJF7" s="86"/>
      <c r="SJG7" s="86"/>
      <c r="SJH7" s="86"/>
      <c r="SJI7" s="86"/>
      <c r="SJJ7" s="86"/>
      <c r="SJK7" s="86"/>
      <c r="SJL7" s="86"/>
      <c r="SJM7" s="86"/>
      <c r="SJN7" s="86"/>
      <c r="SJO7" s="86"/>
      <c r="SJP7" s="86"/>
      <c r="SJQ7" s="86"/>
      <c r="SJR7" s="86"/>
      <c r="SJS7" s="86"/>
      <c r="SJT7" s="86"/>
      <c r="SJU7" s="86"/>
      <c r="SJV7" s="86"/>
      <c r="SJW7" s="86"/>
      <c r="SJX7" s="86"/>
      <c r="SJY7" s="86"/>
      <c r="SJZ7" s="86"/>
      <c r="SKA7" s="86"/>
      <c r="SKB7" s="86"/>
      <c r="SKC7" s="86"/>
      <c r="SKD7" s="86"/>
      <c r="SKE7" s="86"/>
      <c r="SKF7" s="86"/>
      <c r="SKG7" s="86"/>
      <c r="SKH7" s="86"/>
      <c r="SKI7" s="86"/>
      <c r="SKJ7" s="86"/>
      <c r="SKK7" s="86"/>
      <c r="SKL7" s="86"/>
      <c r="SKM7" s="86"/>
      <c r="SKN7" s="86"/>
      <c r="SKO7" s="86"/>
      <c r="SKP7" s="86"/>
      <c r="SKQ7" s="86"/>
      <c r="SKR7" s="86"/>
      <c r="SKS7" s="86"/>
      <c r="SKT7" s="86"/>
      <c r="SKU7" s="86"/>
      <c r="SKV7" s="86"/>
      <c r="SKW7" s="86"/>
      <c r="SKX7" s="86"/>
      <c r="SKY7" s="86"/>
      <c r="SKZ7" s="86"/>
      <c r="SLA7" s="86"/>
      <c r="SLB7" s="86"/>
      <c r="SLC7" s="86"/>
      <c r="SLD7" s="86"/>
      <c r="SLE7" s="86"/>
      <c r="SLF7" s="86"/>
      <c r="SLG7" s="86"/>
      <c r="SLH7" s="86"/>
      <c r="SLI7" s="86"/>
      <c r="SLJ7" s="86"/>
      <c r="SLK7" s="86"/>
      <c r="SLL7" s="86"/>
      <c r="SLM7" s="86"/>
      <c r="SLN7" s="86"/>
      <c r="SLO7" s="86"/>
      <c r="SLP7" s="86"/>
      <c r="SLQ7" s="86"/>
      <c r="SLR7" s="86"/>
      <c r="SLS7" s="86"/>
      <c r="SLT7" s="86"/>
      <c r="SLU7" s="86"/>
      <c r="SLV7" s="86"/>
      <c r="SLW7" s="86"/>
      <c r="SLX7" s="86"/>
      <c r="SLY7" s="86"/>
      <c r="SLZ7" s="86"/>
      <c r="SMA7" s="86"/>
      <c r="SMB7" s="86"/>
      <c r="SMC7" s="86"/>
      <c r="SMD7" s="86"/>
      <c r="SME7" s="86"/>
      <c r="SMF7" s="86"/>
      <c r="SMG7" s="86"/>
      <c r="SMH7" s="86"/>
      <c r="SMI7" s="86"/>
      <c r="SMJ7" s="86"/>
      <c r="SMK7" s="86"/>
      <c r="SML7" s="86"/>
      <c r="SMM7" s="86"/>
      <c r="SMN7" s="86"/>
      <c r="SMO7" s="86"/>
      <c r="SMP7" s="86"/>
      <c r="SMQ7" s="86"/>
      <c r="SMR7" s="86"/>
      <c r="SMS7" s="86"/>
      <c r="SMT7" s="86"/>
      <c r="SMU7" s="86"/>
      <c r="SMV7" s="86"/>
      <c r="SMW7" s="86"/>
      <c r="SMX7" s="86"/>
      <c r="SMY7" s="86"/>
      <c r="SMZ7" s="86"/>
      <c r="SNA7" s="86"/>
      <c r="SNB7" s="86"/>
      <c r="SNC7" s="86"/>
      <c r="SND7" s="86"/>
      <c r="SNE7" s="86"/>
      <c r="SNF7" s="86"/>
      <c r="SNG7" s="86"/>
      <c r="SNH7" s="86"/>
      <c r="SNI7" s="86"/>
      <c r="SNJ7" s="86"/>
      <c r="SNK7" s="86"/>
      <c r="SNL7" s="86"/>
      <c r="SNM7" s="86"/>
      <c r="SNN7" s="86"/>
      <c r="SNO7" s="86"/>
      <c r="SNP7" s="86"/>
      <c r="SNQ7" s="86"/>
      <c r="SNR7" s="86"/>
      <c r="SNS7" s="86"/>
      <c r="SNT7" s="86"/>
      <c r="SNU7" s="86"/>
      <c r="SNV7" s="86"/>
      <c r="SNW7" s="86"/>
      <c r="SNX7" s="86"/>
      <c r="SNY7" s="86"/>
      <c r="SNZ7" s="86"/>
      <c r="SOA7" s="86"/>
      <c r="SOB7" s="86"/>
      <c r="SOC7" s="86"/>
      <c r="SOD7" s="86"/>
      <c r="SOE7" s="86"/>
      <c r="SOF7" s="86"/>
      <c r="SOG7" s="86"/>
      <c r="SOH7" s="86"/>
      <c r="SOI7" s="86"/>
      <c r="SOJ7" s="86"/>
      <c r="SOK7" s="86"/>
      <c r="SOL7" s="86"/>
      <c r="SOM7" s="86"/>
      <c r="SON7" s="86"/>
      <c r="SOO7" s="86"/>
      <c r="SOP7" s="86"/>
      <c r="SOQ7" s="86"/>
      <c r="SOR7" s="86"/>
      <c r="SOS7" s="86"/>
      <c r="SOT7" s="86"/>
      <c r="SOU7" s="86"/>
      <c r="SOV7" s="86"/>
      <c r="SOW7" s="86"/>
      <c r="SOX7" s="86"/>
      <c r="SOY7" s="86"/>
      <c r="SOZ7" s="86"/>
      <c r="SPA7" s="86"/>
      <c r="SPB7" s="86"/>
      <c r="SPC7" s="86"/>
      <c r="SPD7" s="86"/>
      <c r="SPE7" s="86"/>
      <c r="SPF7" s="86"/>
      <c r="SPG7" s="86"/>
      <c r="SPH7" s="86"/>
      <c r="SPI7" s="86"/>
      <c r="SPJ7" s="86"/>
      <c r="SPK7" s="86"/>
      <c r="SPL7" s="86"/>
      <c r="SPM7" s="86"/>
      <c r="SPN7" s="86"/>
      <c r="SPO7" s="86"/>
      <c r="SPP7" s="86"/>
      <c r="SPQ7" s="86"/>
      <c r="SPR7" s="86"/>
      <c r="SPS7" s="86"/>
      <c r="SPT7" s="86"/>
      <c r="SPU7" s="86"/>
      <c r="SPV7" s="86"/>
      <c r="SPW7" s="86"/>
      <c r="SPX7" s="86"/>
      <c r="SPY7" s="86"/>
      <c r="SPZ7" s="86"/>
      <c r="SQA7" s="86"/>
      <c r="SQB7" s="86"/>
      <c r="SQC7" s="86"/>
      <c r="SQD7" s="86"/>
      <c r="SQE7" s="86"/>
      <c r="SQF7" s="86"/>
      <c r="SQG7" s="86"/>
      <c r="SQH7" s="86"/>
      <c r="SQI7" s="86"/>
      <c r="SQJ7" s="86"/>
      <c r="SQK7" s="86"/>
      <c r="SQL7" s="86"/>
      <c r="SQM7" s="86"/>
      <c r="SQN7" s="86"/>
      <c r="SQO7" s="86"/>
      <c r="SQP7" s="86"/>
      <c r="SQQ7" s="86"/>
      <c r="SQR7" s="86"/>
      <c r="SQS7" s="86"/>
      <c r="SQT7" s="86"/>
      <c r="SQU7" s="86"/>
      <c r="SQV7" s="86"/>
      <c r="SQW7" s="86"/>
      <c r="SQX7" s="86"/>
      <c r="SQY7" s="86"/>
      <c r="SQZ7" s="86"/>
      <c r="SRA7" s="86"/>
      <c r="SRB7" s="86"/>
      <c r="SRC7" s="86"/>
      <c r="SRD7" s="86"/>
      <c r="SRE7" s="86"/>
      <c r="SRF7" s="86"/>
      <c r="SRG7" s="86"/>
      <c r="SRH7" s="86"/>
      <c r="SRI7" s="86"/>
      <c r="SRJ7" s="86"/>
      <c r="SRK7" s="86"/>
      <c r="SRL7" s="86"/>
      <c r="SRM7" s="86"/>
      <c r="SRN7" s="86"/>
      <c r="SRO7" s="86"/>
      <c r="SRP7" s="86"/>
      <c r="SRQ7" s="86"/>
      <c r="SRR7" s="86"/>
      <c r="SRS7" s="86"/>
      <c r="SRT7" s="86"/>
      <c r="SRU7" s="86"/>
      <c r="SRV7" s="86"/>
      <c r="SRW7" s="86"/>
      <c r="SRX7" s="86"/>
      <c r="SRY7" s="86"/>
      <c r="SRZ7" s="86"/>
      <c r="SSA7" s="86"/>
      <c r="SSB7" s="86"/>
      <c r="SSC7" s="86"/>
      <c r="SSD7" s="86"/>
      <c r="SSE7" s="86"/>
      <c r="SSF7" s="86"/>
      <c r="SSG7" s="86"/>
      <c r="SSH7" s="86"/>
      <c r="SSI7" s="86"/>
      <c r="SSJ7" s="86"/>
      <c r="SSK7" s="86"/>
      <c r="SSL7" s="86"/>
      <c r="SSM7" s="86"/>
      <c r="SSN7" s="86"/>
      <c r="SSO7" s="86"/>
      <c r="SSP7" s="86"/>
      <c r="SSQ7" s="86"/>
      <c r="SSR7" s="86"/>
      <c r="SSS7" s="86"/>
      <c r="SST7" s="86"/>
      <c r="SSU7" s="86"/>
      <c r="SSV7" s="86"/>
      <c r="SSW7" s="86"/>
      <c r="SSX7" s="86"/>
      <c r="SSY7" s="86"/>
      <c r="SSZ7" s="86"/>
      <c r="STA7" s="86"/>
      <c r="STB7" s="86"/>
      <c r="STC7" s="86"/>
      <c r="STD7" s="86"/>
      <c r="STE7" s="86"/>
      <c r="STF7" s="86"/>
      <c r="STG7" s="86"/>
      <c r="STH7" s="86"/>
      <c r="STI7" s="86"/>
      <c r="STJ7" s="86"/>
      <c r="STK7" s="86"/>
      <c r="STL7" s="86"/>
      <c r="STM7" s="86"/>
      <c r="STN7" s="86"/>
      <c r="STO7" s="86"/>
      <c r="STP7" s="86"/>
      <c r="STQ7" s="86"/>
      <c r="STR7" s="86"/>
      <c r="STS7" s="86"/>
      <c r="STT7" s="86"/>
      <c r="STU7" s="86"/>
      <c r="STV7" s="86"/>
      <c r="STW7" s="86"/>
      <c r="STX7" s="86"/>
      <c r="STY7" s="86"/>
      <c r="STZ7" s="86"/>
      <c r="SUA7" s="86"/>
      <c r="SUB7" s="86"/>
      <c r="SUC7" s="86"/>
      <c r="SUD7" s="86"/>
      <c r="SUE7" s="86"/>
      <c r="SUF7" s="86"/>
      <c r="SUG7" s="86"/>
      <c r="SUH7" s="86"/>
      <c r="SUI7" s="86"/>
      <c r="SUJ7" s="86"/>
      <c r="SUK7" s="86"/>
      <c r="SUL7" s="86"/>
      <c r="SUM7" s="86"/>
      <c r="SUN7" s="86"/>
      <c r="SUO7" s="86"/>
      <c r="SUP7" s="86"/>
      <c r="SUQ7" s="86"/>
      <c r="SUR7" s="86"/>
      <c r="SUS7" s="86"/>
      <c r="SUT7" s="86"/>
      <c r="SUU7" s="86"/>
      <c r="SUV7" s="86"/>
      <c r="SUW7" s="86"/>
      <c r="SUX7" s="86"/>
      <c r="SUY7" s="86"/>
      <c r="SUZ7" s="86"/>
      <c r="SVA7" s="86"/>
      <c r="SVB7" s="86"/>
      <c r="SVC7" s="86"/>
      <c r="SVD7" s="86"/>
      <c r="SVE7" s="86"/>
      <c r="SVF7" s="86"/>
      <c r="SVG7" s="86"/>
      <c r="SVH7" s="86"/>
      <c r="SVI7" s="86"/>
      <c r="SVJ7" s="86"/>
      <c r="SVK7" s="86"/>
      <c r="SVL7" s="86"/>
      <c r="SVM7" s="86"/>
      <c r="SVN7" s="86"/>
      <c r="SVO7" s="86"/>
      <c r="SVP7" s="86"/>
      <c r="SVQ7" s="86"/>
      <c r="SVR7" s="86"/>
      <c r="SVS7" s="86"/>
      <c r="SVT7" s="86"/>
      <c r="SVU7" s="86"/>
      <c r="SVV7" s="86"/>
      <c r="SVW7" s="86"/>
      <c r="SVX7" s="86"/>
      <c r="SVY7" s="86"/>
      <c r="SVZ7" s="86"/>
      <c r="SWA7" s="86"/>
      <c r="SWB7" s="86"/>
      <c r="SWC7" s="86"/>
      <c r="SWD7" s="86"/>
      <c r="SWE7" s="86"/>
      <c r="SWF7" s="86"/>
      <c r="SWG7" s="86"/>
      <c r="SWH7" s="86"/>
      <c r="SWI7" s="86"/>
      <c r="SWJ7" s="86"/>
      <c r="SWK7" s="86"/>
      <c r="SWL7" s="86"/>
      <c r="SWM7" s="86"/>
      <c r="SWN7" s="86"/>
      <c r="SWO7" s="86"/>
      <c r="SWP7" s="86"/>
      <c r="SWQ7" s="86"/>
      <c r="SWR7" s="86"/>
      <c r="SWS7" s="86"/>
      <c r="SWT7" s="86"/>
      <c r="SWU7" s="86"/>
      <c r="SWV7" s="86"/>
      <c r="SWW7" s="86"/>
      <c r="SWX7" s="86"/>
      <c r="SWY7" s="86"/>
      <c r="SWZ7" s="86"/>
      <c r="SXA7" s="86"/>
      <c r="SXB7" s="86"/>
      <c r="SXC7" s="86"/>
      <c r="SXD7" s="86"/>
      <c r="SXE7" s="86"/>
      <c r="SXF7" s="86"/>
      <c r="SXG7" s="86"/>
      <c r="SXH7" s="86"/>
      <c r="SXI7" s="86"/>
      <c r="SXJ7" s="86"/>
      <c r="SXK7" s="86"/>
      <c r="SXL7" s="86"/>
      <c r="SXM7" s="86"/>
      <c r="SXN7" s="86"/>
      <c r="SXO7" s="86"/>
      <c r="SXP7" s="86"/>
      <c r="SXQ7" s="86"/>
      <c r="SXR7" s="86"/>
      <c r="SXS7" s="86"/>
      <c r="SXT7" s="86"/>
      <c r="SXU7" s="86"/>
      <c r="SXV7" s="86"/>
      <c r="SXW7" s="86"/>
      <c r="SXX7" s="86"/>
      <c r="SXY7" s="86"/>
      <c r="SXZ7" s="86"/>
      <c r="SYA7" s="86"/>
      <c r="SYB7" s="86"/>
      <c r="SYC7" s="86"/>
      <c r="SYD7" s="86"/>
      <c r="SYE7" s="86"/>
      <c r="SYF7" s="86"/>
      <c r="SYG7" s="86"/>
      <c r="SYH7" s="86"/>
      <c r="SYI7" s="86"/>
      <c r="SYJ7" s="86"/>
      <c r="SYK7" s="86"/>
      <c r="SYL7" s="86"/>
      <c r="SYM7" s="86"/>
      <c r="SYN7" s="86"/>
      <c r="SYO7" s="86"/>
      <c r="SYP7" s="86"/>
      <c r="SYQ7" s="86"/>
      <c r="SYR7" s="86"/>
      <c r="SYS7" s="86"/>
      <c r="SYT7" s="86"/>
      <c r="SYU7" s="86"/>
      <c r="SYV7" s="86"/>
      <c r="SYW7" s="86"/>
      <c r="SYX7" s="86"/>
      <c r="SYY7" s="86"/>
      <c r="SYZ7" s="86"/>
      <c r="SZA7" s="86"/>
      <c r="SZB7" s="86"/>
      <c r="SZC7" s="86"/>
      <c r="SZD7" s="86"/>
      <c r="SZE7" s="86"/>
      <c r="SZF7" s="86"/>
      <c r="SZG7" s="86"/>
      <c r="SZH7" s="86"/>
      <c r="SZI7" s="86"/>
      <c r="SZJ7" s="86"/>
      <c r="SZK7" s="86"/>
      <c r="SZL7" s="86"/>
      <c r="SZM7" s="86"/>
      <c r="SZN7" s="86"/>
      <c r="SZO7" s="86"/>
      <c r="SZP7" s="86"/>
      <c r="SZQ7" s="86"/>
      <c r="SZR7" s="86"/>
      <c r="SZS7" s="86"/>
      <c r="SZT7" s="86"/>
      <c r="SZU7" s="86"/>
      <c r="SZV7" s="86"/>
      <c r="SZW7" s="86"/>
      <c r="SZX7" s="86"/>
      <c r="SZY7" s="86"/>
      <c r="SZZ7" s="86"/>
      <c r="TAA7" s="86"/>
      <c r="TAB7" s="86"/>
      <c r="TAC7" s="86"/>
      <c r="TAD7" s="86"/>
      <c r="TAE7" s="86"/>
      <c r="TAF7" s="86"/>
      <c r="TAG7" s="86"/>
      <c r="TAH7" s="86"/>
      <c r="TAI7" s="86"/>
      <c r="TAJ7" s="86"/>
      <c r="TAK7" s="86"/>
      <c r="TAL7" s="86"/>
      <c r="TAM7" s="86"/>
      <c r="TAN7" s="86"/>
      <c r="TAO7" s="86"/>
      <c r="TAP7" s="86"/>
      <c r="TAQ7" s="86"/>
      <c r="TAR7" s="86"/>
      <c r="TAS7" s="86"/>
      <c r="TAT7" s="86"/>
      <c r="TAU7" s="86"/>
      <c r="TAV7" s="86"/>
      <c r="TAW7" s="86"/>
      <c r="TAX7" s="86"/>
      <c r="TAY7" s="86"/>
      <c r="TAZ7" s="86"/>
      <c r="TBA7" s="86"/>
      <c r="TBB7" s="86"/>
      <c r="TBC7" s="86"/>
      <c r="TBD7" s="86"/>
      <c r="TBE7" s="86"/>
      <c r="TBF7" s="86"/>
      <c r="TBG7" s="86"/>
      <c r="TBH7" s="86"/>
      <c r="TBI7" s="86"/>
      <c r="TBJ7" s="86"/>
      <c r="TBK7" s="86"/>
      <c r="TBL7" s="86"/>
      <c r="TBM7" s="86"/>
      <c r="TBN7" s="86"/>
      <c r="TBO7" s="86"/>
      <c r="TBP7" s="86"/>
      <c r="TBQ7" s="86"/>
      <c r="TBR7" s="86"/>
      <c r="TBS7" s="86"/>
      <c r="TBT7" s="86"/>
      <c r="TBU7" s="86"/>
      <c r="TBV7" s="86"/>
      <c r="TBW7" s="86"/>
      <c r="TBX7" s="86"/>
      <c r="TBY7" s="86"/>
      <c r="TBZ7" s="86"/>
      <c r="TCA7" s="86"/>
      <c r="TCB7" s="86"/>
      <c r="TCC7" s="86"/>
      <c r="TCD7" s="86"/>
      <c r="TCE7" s="86"/>
      <c r="TCF7" s="86"/>
      <c r="TCG7" s="86"/>
      <c r="TCH7" s="86"/>
      <c r="TCI7" s="86"/>
      <c r="TCJ7" s="86"/>
      <c r="TCK7" s="86"/>
      <c r="TCL7" s="86"/>
      <c r="TCM7" s="86"/>
      <c r="TCN7" s="86"/>
      <c r="TCO7" s="86"/>
      <c r="TCP7" s="86"/>
      <c r="TCQ7" s="86"/>
      <c r="TCR7" s="86"/>
      <c r="TCS7" s="86"/>
      <c r="TCT7" s="86"/>
      <c r="TCU7" s="86"/>
      <c r="TCV7" s="86"/>
      <c r="TCW7" s="86"/>
      <c r="TCX7" s="86"/>
      <c r="TCY7" s="86"/>
      <c r="TCZ7" s="86"/>
      <c r="TDA7" s="86"/>
      <c r="TDB7" s="86"/>
      <c r="TDC7" s="86"/>
      <c r="TDD7" s="86"/>
      <c r="TDE7" s="86"/>
      <c r="TDF7" s="86"/>
      <c r="TDG7" s="86"/>
      <c r="TDH7" s="86"/>
      <c r="TDI7" s="86"/>
      <c r="TDJ7" s="86"/>
      <c r="TDK7" s="86"/>
      <c r="TDL7" s="86"/>
      <c r="TDM7" s="86"/>
      <c r="TDN7" s="86"/>
      <c r="TDO7" s="86"/>
      <c r="TDP7" s="86"/>
      <c r="TDQ7" s="86"/>
      <c r="TDR7" s="86"/>
      <c r="TDS7" s="86"/>
      <c r="TDT7" s="86"/>
      <c r="TDU7" s="86"/>
      <c r="TDV7" s="86"/>
      <c r="TDW7" s="86"/>
      <c r="TDX7" s="86"/>
      <c r="TDY7" s="86"/>
      <c r="TDZ7" s="86"/>
      <c r="TEA7" s="86"/>
      <c r="TEB7" s="86"/>
      <c r="TEC7" s="86"/>
      <c r="TED7" s="86"/>
      <c r="TEE7" s="86"/>
      <c r="TEF7" s="86"/>
      <c r="TEG7" s="86"/>
      <c r="TEH7" s="86"/>
      <c r="TEI7" s="86"/>
      <c r="TEJ7" s="86"/>
      <c r="TEK7" s="86"/>
      <c r="TEL7" s="86"/>
      <c r="TEM7" s="86"/>
      <c r="TEN7" s="86"/>
      <c r="TEO7" s="86"/>
      <c r="TEP7" s="86"/>
      <c r="TEQ7" s="86"/>
      <c r="TER7" s="86"/>
      <c r="TES7" s="86"/>
      <c r="TET7" s="86"/>
      <c r="TEU7" s="86"/>
      <c r="TEV7" s="86"/>
      <c r="TEW7" s="86"/>
      <c r="TEX7" s="86"/>
      <c r="TEY7" s="86"/>
      <c r="TEZ7" s="86"/>
      <c r="TFA7" s="86"/>
      <c r="TFB7" s="86"/>
      <c r="TFC7" s="86"/>
      <c r="TFD7" s="86"/>
      <c r="TFE7" s="86"/>
      <c r="TFF7" s="86"/>
      <c r="TFG7" s="86"/>
      <c r="TFH7" s="86"/>
      <c r="TFI7" s="86"/>
      <c r="TFJ7" s="86"/>
      <c r="TFK7" s="86"/>
      <c r="TFL7" s="86"/>
      <c r="TFM7" s="86"/>
      <c r="TFN7" s="86"/>
      <c r="TFO7" s="86"/>
      <c r="TFP7" s="86"/>
      <c r="TFQ7" s="86"/>
      <c r="TFR7" s="86"/>
      <c r="TFS7" s="86"/>
      <c r="TFT7" s="86"/>
      <c r="TFU7" s="86"/>
      <c r="TFV7" s="86"/>
      <c r="TFW7" s="86"/>
      <c r="TFX7" s="86"/>
      <c r="TFY7" s="86"/>
      <c r="TFZ7" s="86"/>
      <c r="TGA7" s="86"/>
      <c r="TGB7" s="86"/>
      <c r="TGC7" s="86"/>
      <c r="TGD7" s="86"/>
      <c r="TGE7" s="86"/>
      <c r="TGF7" s="86"/>
      <c r="TGG7" s="86"/>
      <c r="TGH7" s="86"/>
      <c r="TGI7" s="86"/>
      <c r="TGJ7" s="86"/>
      <c r="TGK7" s="86"/>
      <c r="TGL7" s="86"/>
      <c r="TGM7" s="86"/>
      <c r="TGN7" s="86"/>
      <c r="TGO7" s="86"/>
      <c r="TGP7" s="86"/>
      <c r="TGQ7" s="86"/>
      <c r="TGR7" s="86"/>
      <c r="TGS7" s="86"/>
      <c r="TGT7" s="86"/>
      <c r="TGU7" s="86"/>
      <c r="TGV7" s="86"/>
      <c r="TGW7" s="86"/>
      <c r="TGX7" s="86"/>
      <c r="TGY7" s="86"/>
      <c r="TGZ7" s="86"/>
      <c r="THA7" s="86"/>
      <c r="THB7" s="86"/>
      <c r="THC7" s="86"/>
      <c r="THD7" s="86"/>
      <c r="THE7" s="86"/>
      <c r="THF7" s="86"/>
      <c r="THG7" s="86"/>
      <c r="THH7" s="86"/>
      <c r="THI7" s="86"/>
      <c r="THJ7" s="86"/>
      <c r="THK7" s="86"/>
      <c r="THL7" s="86"/>
      <c r="THM7" s="86"/>
      <c r="THN7" s="86"/>
      <c r="THO7" s="86"/>
      <c r="THP7" s="86"/>
      <c r="THQ7" s="86"/>
      <c r="THR7" s="86"/>
      <c r="THS7" s="86"/>
      <c r="THT7" s="86"/>
      <c r="THU7" s="86"/>
      <c r="THV7" s="86"/>
      <c r="THW7" s="86"/>
      <c r="THX7" s="86"/>
      <c r="THY7" s="86"/>
      <c r="THZ7" s="86"/>
      <c r="TIA7" s="86"/>
      <c r="TIB7" s="86"/>
      <c r="TIC7" s="86"/>
      <c r="TID7" s="86"/>
      <c r="TIE7" s="86"/>
      <c r="TIF7" s="86"/>
      <c r="TIG7" s="86"/>
      <c r="TIH7" s="86"/>
      <c r="TII7" s="86"/>
      <c r="TIJ7" s="86"/>
      <c r="TIK7" s="86"/>
      <c r="TIL7" s="86"/>
      <c r="TIM7" s="86"/>
      <c r="TIN7" s="86"/>
      <c r="TIO7" s="86"/>
      <c r="TIP7" s="86"/>
      <c r="TIQ7" s="86"/>
      <c r="TIR7" s="86"/>
      <c r="TIS7" s="86"/>
      <c r="TIT7" s="86"/>
      <c r="TIU7" s="86"/>
      <c r="TIV7" s="86"/>
      <c r="TIW7" s="86"/>
      <c r="TIX7" s="86"/>
      <c r="TIY7" s="86"/>
      <c r="TIZ7" s="86"/>
      <c r="TJA7" s="86"/>
      <c r="TJB7" s="86"/>
      <c r="TJC7" s="86"/>
      <c r="TJD7" s="86"/>
      <c r="TJE7" s="86"/>
      <c r="TJF7" s="86"/>
      <c r="TJG7" s="86"/>
      <c r="TJH7" s="86"/>
      <c r="TJI7" s="86"/>
      <c r="TJJ7" s="86"/>
      <c r="TJK7" s="86"/>
      <c r="TJL7" s="86"/>
      <c r="TJM7" s="86"/>
      <c r="TJN7" s="86"/>
      <c r="TJO7" s="86"/>
      <c r="TJP7" s="86"/>
      <c r="TJQ7" s="86"/>
      <c r="TJR7" s="86"/>
      <c r="TJS7" s="86"/>
      <c r="TJT7" s="86"/>
      <c r="TJU7" s="86"/>
      <c r="TJV7" s="86"/>
      <c r="TJW7" s="86"/>
      <c r="TJX7" s="86"/>
      <c r="TJY7" s="86"/>
      <c r="TJZ7" s="86"/>
      <c r="TKA7" s="86"/>
      <c r="TKB7" s="86"/>
      <c r="TKC7" s="86"/>
      <c r="TKD7" s="86"/>
      <c r="TKE7" s="86"/>
      <c r="TKF7" s="86"/>
      <c r="TKG7" s="86"/>
      <c r="TKH7" s="86"/>
      <c r="TKI7" s="86"/>
      <c r="TKJ7" s="86"/>
      <c r="TKK7" s="86"/>
      <c r="TKL7" s="86"/>
      <c r="TKM7" s="86"/>
      <c r="TKN7" s="86"/>
      <c r="TKO7" s="86"/>
      <c r="TKP7" s="86"/>
      <c r="TKQ7" s="86"/>
      <c r="TKR7" s="86"/>
      <c r="TKS7" s="86"/>
      <c r="TKT7" s="86"/>
      <c r="TKU7" s="86"/>
      <c r="TKV7" s="86"/>
      <c r="TKW7" s="86"/>
      <c r="TKX7" s="86"/>
      <c r="TKY7" s="86"/>
      <c r="TKZ7" s="86"/>
      <c r="TLA7" s="86"/>
      <c r="TLB7" s="86"/>
      <c r="TLC7" s="86"/>
      <c r="TLD7" s="86"/>
      <c r="TLE7" s="86"/>
      <c r="TLF7" s="86"/>
      <c r="TLG7" s="86"/>
      <c r="TLH7" s="86"/>
      <c r="TLI7" s="86"/>
      <c r="TLJ7" s="86"/>
      <c r="TLK7" s="86"/>
      <c r="TLL7" s="86"/>
      <c r="TLM7" s="86"/>
      <c r="TLN7" s="86"/>
      <c r="TLO7" s="86"/>
      <c r="TLP7" s="86"/>
      <c r="TLQ7" s="86"/>
      <c r="TLR7" s="86"/>
      <c r="TLS7" s="86"/>
      <c r="TLT7" s="86"/>
      <c r="TLU7" s="86"/>
      <c r="TLV7" s="86"/>
      <c r="TLW7" s="86"/>
      <c r="TLX7" s="86"/>
      <c r="TLY7" s="86"/>
      <c r="TLZ7" s="86"/>
      <c r="TMA7" s="86"/>
      <c r="TMB7" s="86"/>
      <c r="TMC7" s="86"/>
      <c r="TMD7" s="86"/>
      <c r="TME7" s="86"/>
      <c r="TMF7" s="86"/>
      <c r="TMG7" s="86"/>
      <c r="TMH7" s="86"/>
      <c r="TMI7" s="86"/>
      <c r="TMJ7" s="86"/>
      <c r="TMK7" s="86"/>
      <c r="TML7" s="86"/>
      <c r="TMM7" s="86"/>
      <c r="TMN7" s="86"/>
      <c r="TMO7" s="86"/>
      <c r="TMP7" s="86"/>
      <c r="TMQ7" s="86"/>
      <c r="TMR7" s="86"/>
      <c r="TMS7" s="86"/>
      <c r="TMT7" s="86"/>
      <c r="TMU7" s="86"/>
      <c r="TMV7" s="86"/>
      <c r="TMW7" s="86"/>
      <c r="TMX7" s="86"/>
      <c r="TMY7" s="86"/>
      <c r="TMZ7" s="86"/>
      <c r="TNA7" s="86"/>
      <c r="TNB7" s="86"/>
      <c r="TNC7" s="86"/>
      <c r="TND7" s="86"/>
      <c r="TNE7" s="86"/>
      <c r="TNF7" s="86"/>
      <c r="TNG7" s="86"/>
      <c r="TNH7" s="86"/>
      <c r="TNI7" s="86"/>
      <c r="TNJ7" s="86"/>
      <c r="TNK7" s="86"/>
      <c r="TNL7" s="86"/>
      <c r="TNM7" s="86"/>
      <c r="TNN7" s="86"/>
      <c r="TNO7" s="86"/>
      <c r="TNP7" s="86"/>
      <c r="TNQ7" s="86"/>
      <c r="TNR7" s="86"/>
      <c r="TNS7" s="86"/>
      <c r="TNT7" s="86"/>
      <c r="TNU7" s="86"/>
      <c r="TNV7" s="86"/>
      <c r="TNW7" s="86"/>
      <c r="TNX7" s="86"/>
      <c r="TNY7" s="86"/>
      <c r="TNZ7" s="86"/>
      <c r="TOA7" s="86"/>
      <c r="TOB7" s="86"/>
      <c r="TOC7" s="86"/>
      <c r="TOD7" s="86"/>
      <c r="TOE7" s="86"/>
      <c r="TOF7" s="86"/>
      <c r="TOG7" s="86"/>
      <c r="TOH7" s="86"/>
      <c r="TOI7" s="86"/>
      <c r="TOJ7" s="86"/>
      <c r="TOK7" s="86"/>
      <c r="TOL7" s="86"/>
      <c r="TOM7" s="86"/>
      <c r="TON7" s="86"/>
      <c r="TOO7" s="86"/>
      <c r="TOP7" s="86"/>
      <c r="TOQ7" s="86"/>
      <c r="TOR7" s="86"/>
      <c r="TOS7" s="86"/>
      <c r="TOT7" s="86"/>
      <c r="TOU7" s="86"/>
      <c r="TOV7" s="86"/>
      <c r="TOW7" s="86"/>
      <c r="TOX7" s="86"/>
      <c r="TOY7" s="86"/>
      <c r="TOZ7" s="86"/>
      <c r="TPA7" s="86"/>
      <c r="TPB7" s="86"/>
      <c r="TPC7" s="86"/>
      <c r="TPD7" s="86"/>
      <c r="TPE7" s="86"/>
      <c r="TPF7" s="86"/>
      <c r="TPG7" s="86"/>
      <c r="TPH7" s="86"/>
      <c r="TPI7" s="86"/>
      <c r="TPJ7" s="86"/>
      <c r="TPK7" s="86"/>
      <c r="TPL7" s="86"/>
      <c r="TPM7" s="86"/>
      <c r="TPN7" s="86"/>
      <c r="TPO7" s="86"/>
      <c r="TPP7" s="86"/>
      <c r="TPQ7" s="86"/>
      <c r="TPR7" s="86"/>
      <c r="TPS7" s="86"/>
      <c r="TPT7" s="86"/>
      <c r="TPU7" s="86"/>
      <c r="TPV7" s="86"/>
      <c r="TPW7" s="86"/>
      <c r="TPX7" s="86"/>
      <c r="TPY7" s="86"/>
      <c r="TPZ7" s="86"/>
      <c r="TQA7" s="86"/>
      <c r="TQB7" s="86"/>
      <c r="TQC7" s="86"/>
      <c r="TQD7" s="86"/>
      <c r="TQE7" s="86"/>
      <c r="TQF7" s="86"/>
      <c r="TQG7" s="86"/>
      <c r="TQH7" s="86"/>
      <c r="TQI7" s="86"/>
      <c r="TQJ7" s="86"/>
      <c r="TQK7" s="86"/>
      <c r="TQL7" s="86"/>
      <c r="TQM7" s="86"/>
      <c r="TQN7" s="86"/>
      <c r="TQO7" s="86"/>
      <c r="TQP7" s="86"/>
      <c r="TQQ7" s="86"/>
      <c r="TQR7" s="86"/>
      <c r="TQS7" s="86"/>
      <c r="TQT7" s="86"/>
      <c r="TQU7" s="86"/>
      <c r="TQV7" s="86"/>
      <c r="TQW7" s="86"/>
      <c r="TQX7" s="86"/>
      <c r="TQY7" s="86"/>
      <c r="TQZ7" s="86"/>
      <c r="TRA7" s="86"/>
      <c r="TRB7" s="86"/>
      <c r="TRC7" s="86"/>
      <c r="TRD7" s="86"/>
      <c r="TRE7" s="86"/>
      <c r="TRF7" s="86"/>
      <c r="TRG7" s="86"/>
      <c r="TRH7" s="86"/>
      <c r="TRI7" s="86"/>
      <c r="TRJ7" s="86"/>
      <c r="TRK7" s="86"/>
      <c r="TRL7" s="86"/>
      <c r="TRM7" s="86"/>
      <c r="TRN7" s="86"/>
      <c r="TRO7" s="86"/>
      <c r="TRP7" s="86"/>
      <c r="TRQ7" s="86"/>
      <c r="TRR7" s="86"/>
      <c r="TRS7" s="86"/>
      <c r="TRT7" s="86"/>
      <c r="TRU7" s="86"/>
      <c r="TRV7" s="86"/>
      <c r="TRW7" s="86"/>
      <c r="TRX7" s="86"/>
      <c r="TRY7" s="86"/>
      <c r="TRZ7" s="86"/>
      <c r="TSA7" s="86"/>
      <c r="TSB7" s="86"/>
      <c r="TSC7" s="86"/>
      <c r="TSD7" s="86"/>
      <c r="TSE7" s="86"/>
      <c r="TSF7" s="86"/>
      <c r="TSG7" s="86"/>
      <c r="TSH7" s="86"/>
      <c r="TSI7" s="86"/>
      <c r="TSJ7" s="86"/>
      <c r="TSK7" s="86"/>
      <c r="TSL7" s="86"/>
      <c r="TSM7" s="86"/>
      <c r="TSN7" s="86"/>
      <c r="TSO7" s="86"/>
      <c r="TSP7" s="86"/>
      <c r="TSQ7" s="86"/>
      <c r="TSR7" s="86"/>
      <c r="TSS7" s="86"/>
      <c r="TST7" s="86"/>
      <c r="TSU7" s="86"/>
      <c r="TSV7" s="86"/>
      <c r="TSW7" s="86"/>
      <c r="TSX7" s="86"/>
      <c r="TSY7" s="86"/>
      <c r="TSZ7" s="86"/>
      <c r="TTA7" s="86"/>
      <c r="TTB7" s="86"/>
      <c r="TTC7" s="86"/>
      <c r="TTD7" s="86"/>
      <c r="TTE7" s="86"/>
      <c r="TTF7" s="86"/>
      <c r="TTG7" s="86"/>
      <c r="TTH7" s="86"/>
      <c r="TTI7" s="86"/>
      <c r="TTJ7" s="86"/>
      <c r="TTK7" s="86"/>
      <c r="TTL7" s="86"/>
      <c r="TTM7" s="86"/>
      <c r="TTN7" s="86"/>
      <c r="TTO7" s="86"/>
      <c r="TTP7" s="86"/>
      <c r="TTQ7" s="86"/>
      <c r="TTR7" s="86"/>
      <c r="TTS7" s="86"/>
      <c r="TTT7" s="86"/>
      <c r="TTU7" s="86"/>
      <c r="TTV7" s="86"/>
      <c r="TTW7" s="86"/>
      <c r="TTX7" s="86"/>
      <c r="TTY7" s="86"/>
      <c r="TTZ7" s="86"/>
      <c r="TUA7" s="86"/>
      <c r="TUB7" s="86"/>
      <c r="TUC7" s="86"/>
      <c r="TUD7" s="86"/>
      <c r="TUE7" s="86"/>
      <c r="TUF7" s="86"/>
      <c r="TUG7" s="86"/>
      <c r="TUH7" s="86"/>
      <c r="TUI7" s="86"/>
      <c r="TUJ7" s="86"/>
      <c r="TUK7" s="86"/>
      <c r="TUL7" s="86"/>
      <c r="TUM7" s="86"/>
      <c r="TUN7" s="86"/>
      <c r="TUO7" s="86"/>
      <c r="TUP7" s="86"/>
      <c r="TUQ7" s="86"/>
      <c r="TUR7" s="86"/>
      <c r="TUS7" s="86"/>
      <c r="TUT7" s="86"/>
      <c r="TUU7" s="86"/>
      <c r="TUV7" s="86"/>
      <c r="TUW7" s="86"/>
      <c r="TUX7" s="86"/>
      <c r="TUY7" s="86"/>
      <c r="TUZ7" s="86"/>
      <c r="TVA7" s="86"/>
      <c r="TVB7" s="86"/>
      <c r="TVC7" s="86"/>
      <c r="TVD7" s="86"/>
      <c r="TVE7" s="86"/>
      <c r="TVF7" s="86"/>
      <c r="TVG7" s="86"/>
      <c r="TVH7" s="86"/>
      <c r="TVI7" s="86"/>
      <c r="TVJ7" s="86"/>
      <c r="TVK7" s="86"/>
      <c r="TVL7" s="86"/>
      <c r="TVM7" s="86"/>
      <c r="TVN7" s="86"/>
      <c r="TVO7" s="86"/>
      <c r="TVP7" s="86"/>
      <c r="TVQ7" s="86"/>
      <c r="TVR7" s="86"/>
      <c r="TVS7" s="86"/>
      <c r="TVT7" s="86"/>
      <c r="TVU7" s="86"/>
      <c r="TVV7" s="86"/>
      <c r="TVW7" s="86"/>
      <c r="TVX7" s="86"/>
      <c r="TVY7" s="86"/>
      <c r="TVZ7" s="86"/>
      <c r="TWA7" s="86"/>
      <c r="TWB7" s="86"/>
      <c r="TWC7" s="86"/>
      <c r="TWD7" s="86"/>
      <c r="TWE7" s="86"/>
      <c r="TWF7" s="86"/>
      <c r="TWG7" s="86"/>
      <c r="TWH7" s="86"/>
      <c r="TWI7" s="86"/>
      <c r="TWJ7" s="86"/>
      <c r="TWK7" s="86"/>
      <c r="TWL7" s="86"/>
      <c r="TWM7" s="86"/>
      <c r="TWN7" s="86"/>
      <c r="TWO7" s="86"/>
      <c r="TWP7" s="86"/>
      <c r="TWQ7" s="86"/>
      <c r="TWR7" s="86"/>
      <c r="TWS7" s="86"/>
      <c r="TWT7" s="86"/>
      <c r="TWU7" s="86"/>
      <c r="TWV7" s="86"/>
      <c r="TWW7" s="86"/>
      <c r="TWX7" s="86"/>
      <c r="TWY7" s="86"/>
      <c r="TWZ7" s="86"/>
      <c r="TXA7" s="86"/>
      <c r="TXB7" s="86"/>
      <c r="TXC7" s="86"/>
      <c r="TXD7" s="86"/>
      <c r="TXE7" s="86"/>
      <c r="TXF7" s="86"/>
      <c r="TXG7" s="86"/>
      <c r="TXH7" s="86"/>
      <c r="TXI7" s="86"/>
      <c r="TXJ7" s="86"/>
      <c r="TXK7" s="86"/>
      <c r="TXL7" s="86"/>
      <c r="TXM7" s="86"/>
      <c r="TXN7" s="86"/>
      <c r="TXO7" s="86"/>
      <c r="TXP7" s="86"/>
      <c r="TXQ7" s="86"/>
      <c r="TXR7" s="86"/>
      <c r="TXS7" s="86"/>
      <c r="TXT7" s="86"/>
      <c r="TXU7" s="86"/>
      <c r="TXV7" s="86"/>
      <c r="TXW7" s="86"/>
      <c r="TXX7" s="86"/>
      <c r="TXY7" s="86"/>
      <c r="TXZ7" s="86"/>
      <c r="TYA7" s="86"/>
      <c r="TYB7" s="86"/>
      <c r="TYC7" s="86"/>
      <c r="TYD7" s="86"/>
      <c r="TYE7" s="86"/>
      <c r="TYF7" s="86"/>
      <c r="TYG7" s="86"/>
      <c r="TYH7" s="86"/>
      <c r="TYI7" s="86"/>
      <c r="TYJ7" s="86"/>
      <c r="TYK7" s="86"/>
      <c r="TYL7" s="86"/>
      <c r="TYM7" s="86"/>
      <c r="TYN7" s="86"/>
      <c r="TYO7" s="86"/>
      <c r="TYP7" s="86"/>
      <c r="TYQ7" s="86"/>
      <c r="TYR7" s="86"/>
      <c r="TYS7" s="86"/>
      <c r="TYT7" s="86"/>
      <c r="TYU7" s="86"/>
      <c r="TYV7" s="86"/>
      <c r="TYW7" s="86"/>
      <c r="TYX7" s="86"/>
      <c r="TYY7" s="86"/>
      <c r="TYZ7" s="86"/>
      <c r="TZA7" s="86"/>
      <c r="TZB7" s="86"/>
      <c r="TZC7" s="86"/>
      <c r="TZD7" s="86"/>
      <c r="TZE7" s="86"/>
      <c r="TZF7" s="86"/>
      <c r="TZG7" s="86"/>
      <c r="TZH7" s="86"/>
      <c r="TZI7" s="86"/>
      <c r="TZJ7" s="86"/>
      <c r="TZK7" s="86"/>
      <c r="TZL7" s="86"/>
      <c r="TZM7" s="86"/>
      <c r="TZN7" s="86"/>
      <c r="TZO7" s="86"/>
      <c r="TZP7" s="86"/>
      <c r="TZQ7" s="86"/>
      <c r="TZR7" s="86"/>
      <c r="TZS7" s="86"/>
      <c r="TZT7" s="86"/>
      <c r="TZU7" s="86"/>
      <c r="TZV7" s="86"/>
      <c r="TZW7" s="86"/>
      <c r="TZX7" s="86"/>
      <c r="TZY7" s="86"/>
      <c r="TZZ7" s="86"/>
      <c r="UAA7" s="86"/>
      <c r="UAB7" s="86"/>
      <c r="UAC7" s="86"/>
      <c r="UAD7" s="86"/>
      <c r="UAE7" s="86"/>
      <c r="UAF7" s="86"/>
      <c r="UAG7" s="86"/>
      <c r="UAH7" s="86"/>
      <c r="UAI7" s="86"/>
      <c r="UAJ7" s="86"/>
      <c r="UAK7" s="86"/>
      <c r="UAL7" s="86"/>
      <c r="UAM7" s="86"/>
      <c r="UAN7" s="86"/>
      <c r="UAO7" s="86"/>
      <c r="UAP7" s="86"/>
      <c r="UAQ7" s="86"/>
      <c r="UAR7" s="86"/>
      <c r="UAS7" s="86"/>
      <c r="UAT7" s="86"/>
      <c r="UAU7" s="86"/>
      <c r="UAV7" s="86"/>
      <c r="UAW7" s="86"/>
      <c r="UAX7" s="86"/>
      <c r="UAY7" s="86"/>
      <c r="UAZ7" s="86"/>
      <c r="UBA7" s="86"/>
      <c r="UBB7" s="86"/>
      <c r="UBC7" s="86"/>
      <c r="UBD7" s="86"/>
      <c r="UBE7" s="86"/>
      <c r="UBF7" s="86"/>
      <c r="UBG7" s="86"/>
      <c r="UBH7" s="86"/>
      <c r="UBI7" s="86"/>
      <c r="UBJ7" s="86"/>
      <c r="UBK7" s="86"/>
      <c r="UBL7" s="86"/>
      <c r="UBM7" s="86"/>
      <c r="UBN7" s="86"/>
      <c r="UBO7" s="86"/>
      <c r="UBP7" s="86"/>
      <c r="UBQ7" s="86"/>
      <c r="UBR7" s="86"/>
      <c r="UBS7" s="86"/>
      <c r="UBT7" s="86"/>
      <c r="UBU7" s="86"/>
      <c r="UBV7" s="86"/>
      <c r="UBW7" s="86"/>
      <c r="UBX7" s="86"/>
      <c r="UBY7" s="86"/>
      <c r="UBZ7" s="86"/>
      <c r="UCA7" s="86"/>
      <c r="UCB7" s="86"/>
      <c r="UCC7" s="86"/>
      <c r="UCD7" s="86"/>
      <c r="UCE7" s="86"/>
      <c r="UCF7" s="86"/>
      <c r="UCG7" s="86"/>
      <c r="UCH7" s="86"/>
      <c r="UCI7" s="86"/>
      <c r="UCJ7" s="86"/>
      <c r="UCK7" s="86"/>
      <c r="UCL7" s="86"/>
      <c r="UCM7" s="86"/>
      <c r="UCN7" s="86"/>
      <c r="UCO7" s="86"/>
      <c r="UCP7" s="86"/>
      <c r="UCQ7" s="86"/>
      <c r="UCR7" s="86"/>
      <c r="UCS7" s="86"/>
      <c r="UCT7" s="86"/>
      <c r="UCU7" s="86"/>
      <c r="UCV7" s="86"/>
      <c r="UCW7" s="86"/>
      <c r="UCX7" s="86"/>
      <c r="UCY7" s="86"/>
      <c r="UCZ7" s="86"/>
      <c r="UDA7" s="86"/>
      <c r="UDB7" s="86"/>
      <c r="UDC7" s="86"/>
      <c r="UDD7" s="86"/>
      <c r="UDE7" s="86"/>
      <c r="UDF7" s="86"/>
      <c r="UDG7" s="86"/>
      <c r="UDH7" s="86"/>
      <c r="UDI7" s="86"/>
      <c r="UDJ7" s="86"/>
      <c r="UDK7" s="86"/>
      <c r="UDL7" s="86"/>
      <c r="UDM7" s="86"/>
      <c r="UDN7" s="86"/>
      <c r="UDO7" s="86"/>
      <c r="UDP7" s="86"/>
      <c r="UDQ7" s="86"/>
      <c r="UDR7" s="86"/>
      <c r="UDS7" s="86"/>
      <c r="UDT7" s="86"/>
      <c r="UDU7" s="86"/>
      <c r="UDV7" s="86"/>
      <c r="UDW7" s="86"/>
      <c r="UDX7" s="86"/>
      <c r="UDY7" s="86"/>
      <c r="UDZ7" s="86"/>
      <c r="UEA7" s="86"/>
      <c r="UEB7" s="86"/>
      <c r="UEC7" s="86"/>
      <c r="UED7" s="86"/>
      <c r="UEE7" s="86"/>
      <c r="UEF7" s="86"/>
      <c r="UEG7" s="86"/>
      <c r="UEH7" s="86"/>
      <c r="UEI7" s="86"/>
      <c r="UEJ7" s="86"/>
      <c r="UEK7" s="86"/>
      <c r="UEL7" s="86"/>
      <c r="UEM7" s="86"/>
      <c r="UEN7" s="86"/>
      <c r="UEO7" s="86"/>
      <c r="UEP7" s="86"/>
      <c r="UEQ7" s="86"/>
      <c r="UER7" s="86"/>
      <c r="UES7" s="86"/>
      <c r="UET7" s="86"/>
      <c r="UEU7" s="86"/>
      <c r="UEV7" s="86"/>
      <c r="UEW7" s="86"/>
      <c r="UEX7" s="86"/>
      <c r="UEY7" s="86"/>
      <c r="UEZ7" s="86"/>
      <c r="UFA7" s="86"/>
      <c r="UFB7" s="86"/>
      <c r="UFC7" s="86"/>
      <c r="UFD7" s="86"/>
      <c r="UFE7" s="86"/>
      <c r="UFF7" s="86"/>
      <c r="UFG7" s="86"/>
      <c r="UFH7" s="86"/>
      <c r="UFI7" s="86"/>
      <c r="UFJ7" s="86"/>
      <c r="UFK7" s="86"/>
      <c r="UFL7" s="86"/>
      <c r="UFM7" s="86"/>
      <c r="UFN7" s="86"/>
      <c r="UFO7" s="86"/>
      <c r="UFP7" s="86"/>
      <c r="UFQ7" s="86"/>
      <c r="UFR7" s="86"/>
      <c r="UFS7" s="86"/>
      <c r="UFT7" s="86"/>
      <c r="UFU7" s="86"/>
      <c r="UFV7" s="86"/>
      <c r="UFW7" s="86"/>
      <c r="UFX7" s="86"/>
      <c r="UFY7" s="86"/>
      <c r="UFZ7" s="86"/>
      <c r="UGA7" s="86"/>
      <c r="UGB7" s="86"/>
      <c r="UGC7" s="86"/>
      <c r="UGD7" s="86"/>
      <c r="UGE7" s="86"/>
      <c r="UGF7" s="86"/>
      <c r="UGG7" s="86"/>
      <c r="UGH7" s="86"/>
      <c r="UGI7" s="86"/>
      <c r="UGJ7" s="86"/>
      <c r="UGK7" s="86"/>
      <c r="UGL7" s="86"/>
      <c r="UGM7" s="86"/>
      <c r="UGN7" s="86"/>
      <c r="UGO7" s="86"/>
      <c r="UGP7" s="86"/>
      <c r="UGQ7" s="86"/>
      <c r="UGR7" s="86"/>
      <c r="UGS7" s="86"/>
      <c r="UGT7" s="86"/>
      <c r="UGU7" s="86"/>
      <c r="UGV7" s="86"/>
      <c r="UGW7" s="86"/>
      <c r="UGX7" s="86"/>
      <c r="UGY7" s="86"/>
      <c r="UGZ7" s="86"/>
      <c r="UHA7" s="86"/>
      <c r="UHB7" s="86"/>
      <c r="UHC7" s="86"/>
      <c r="UHD7" s="86"/>
      <c r="UHE7" s="86"/>
      <c r="UHF7" s="86"/>
      <c r="UHG7" s="86"/>
      <c r="UHH7" s="86"/>
      <c r="UHI7" s="86"/>
      <c r="UHJ7" s="86"/>
      <c r="UHK7" s="86"/>
      <c r="UHL7" s="86"/>
      <c r="UHM7" s="86"/>
      <c r="UHN7" s="86"/>
      <c r="UHO7" s="86"/>
      <c r="UHP7" s="86"/>
      <c r="UHQ7" s="86"/>
      <c r="UHR7" s="86"/>
      <c r="UHS7" s="86"/>
      <c r="UHT7" s="86"/>
      <c r="UHU7" s="86"/>
      <c r="UHV7" s="86"/>
      <c r="UHW7" s="86"/>
      <c r="UHX7" s="86"/>
      <c r="UHY7" s="86"/>
      <c r="UHZ7" s="86"/>
      <c r="UIA7" s="86"/>
      <c r="UIB7" s="86"/>
      <c r="UIC7" s="86"/>
      <c r="UID7" s="86"/>
      <c r="UIE7" s="86"/>
      <c r="UIF7" s="86"/>
      <c r="UIG7" s="86"/>
      <c r="UIH7" s="86"/>
      <c r="UII7" s="86"/>
      <c r="UIJ7" s="86"/>
      <c r="UIK7" s="86"/>
      <c r="UIL7" s="86"/>
      <c r="UIM7" s="86"/>
      <c r="UIN7" s="86"/>
      <c r="UIO7" s="86"/>
      <c r="UIP7" s="86"/>
      <c r="UIQ7" s="86"/>
      <c r="UIR7" s="86"/>
      <c r="UIS7" s="86"/>
      <c r="UIT7" s="86"/>
      <c r="UIU7" s="86"/>
      <c r="UIV7" s="86"/>
      <c r="UIW7" s="86"/>
      <c r="UIX7" s="86"/>
      <c r="UIY7" s="86"/>
      <c r="UIZ7" s="86"/>
      <c r="UJA7" s="86"/>
      <c r="UJB7" s="86"/>
      <c r="UJC7" s="86"/>
      <c r="UJD7" s="86"/>
      <c r="UJE7" s="86"/>
      <c r="UJF7" s="86"/>
      <c r="UJG7" s="86"/>
      <c r="UJH7" s="86"/>
      <c r="UJI7" s="86"/>
      <c r="UJJ7" s="86"/>
      <c r="UJK7" s="86"/>
      <c r="UJL7" s="86"/>
      <c r="UJM7" s="86"/>
      <c r="UJN7" s="86"/>
      <c r="UJO7" s="86"/>
      <c r="UJP7" s="86"/>
      <c r="UJQ7" s="86"/>
      <c r="UJR7" s="86"/>
      <c r="UJS7" s="86"/>
      <c r="UJT7" s="86"/>
      <c r="UJU7" s="86"/>
      <c r="UJV7" s="86"/>
      <c r="UJW7" s="86"/>
      <c r="UJX7" s="86"/>
      <c r="UJY7" s="86"/>
      <c r="UJZ7" s="86"/>
      <c r="UKA7" s="86"/>
      <c r="UKB7" s="86"/>
      <c r="UKC7" s="86"/>
      <c r="UKD7" s="86"/>
      <c r="UKE7" s="86"/>
      <c r="UKF7" s="86"/>
      <c r="UKG7" s="86"/>
      <c r="UKH7" s="86"/>
      <c r="UKI7" s="86"/>
      <c r="UKJ7" s="86"/>
      <c r="UKK7" s="86"/>
      <c r="UKL7" s="86"/>
      <c r="UKM7" s="86"/>
      <c r="UKN7" s="86"/>
      <c r="UKO7" s="86"/>
      <c r="UKP7" s="86"/>
      <c r="UKQ7" s="86"/>
      <c r="UKR7" s="86"/>
      <c r="UKS7" s="86"/>
      <c r="UKT7" s="86"/>
      <c r="UKU7" s="86"/>
      <c r="UKV7" s="86"/>
      <c r="UKW7" s="86"/>
      <c r="UKX7" s="86"/>
      <c r="UKY7" s="86"/>
      <c r="UKZ7" s="86"/>
      <c r="ULA7" s="86"/>
      <c r="ULB7" s="86"/>
      <c r="ULC7" s="86"/>
      <c r="ULD7" s="86"/>
      <c r="ULE7" s="86"/>
      <c r="ULF7" s="86"/>
      <c r="ULG7" s="86"/>
      <c r="ULH7" s="86"/>
      <c r="ULI7" s="86"/>
      <c r="ULJ7" s="86"/>
      <c r="ULK7" s="86"/>
      <c r="ULL7" s="86"/>
      <c r="ULM7" s="86"/>
      <c r="ULN7" s="86"/>
      <c r="ULO7" s="86"/>
      <c r="ULP7" s="86"/>
      <c r="ULQ7" s="86"/>
      <c r="ULR7" s="86"/>
      <c r="ULS7" s="86"/>
      <c r="ULT7" s="86"/>
      <c r="ULU7" s="86"/>
      <c r="ULV7" s="86"/>
      <c r="ULW7" s="86"/>
      <c r="ULX7" s="86"/>
      <c r="ULY7" s="86"/>
      <c r="ULZ7" s="86"/>
      <c r="UMA7" s="86"/>
      <c r="UMB7" s="86"/>
      <c r="UMC7" s="86"/>
      <c r="UMD7" s="86"/>
      <c r="UME7" s="86"/>
      <c r="UMF7" s="86"/>
      <c r="UMG7" s="86"/>
      <c r="UMH7" s="86"/>
      <c r="UMI7" s="86"/>
      <c r="UMJ7" s="86"/>
      <c r="UMK7" s="86"/>
      <c r="UML7" s="86"/>
      <c r="UMM7" s="86"/>
      <c r="UMN7" s="86"/>
      <c r="UMO7" s="86"/>
      <c r="UMP7" s="86"/>
      <c r="UMQ7" s="86"/>
      <c r="UMR7" s="86"/>
      <c r="UMS7" s="86"/>
      <c r="UMT7" s="86"/>
      <c r="UMU7" s="86"/>
      <c r="UMV7" s="86"/>
      <c r="UMW7" s="86"/>
      <c r="UMX7" s="86"/>
      <c r="UMY7" s="86"/>
      <c r="UMZ7" s="86"/>
      <c r="UNA7" s="86"/>
      <c r="UNB7" s="86"/>
      <c r="UNC7" s="86"/>
      <c r="UND7" s="86"/>
      <c r="UNE7" s="86"/>
      <c r="UNF7" s="86"/>
      <c r="UNG7" s="86"/>
      <c r="UNH7" s="86"/>
      <c r="UNI7" s="86"/>
      <c r="UNJ7" s="86"/>
      <c r="UNK7" s="86"/>
      <c r="UNL7" s="86"/>
      <c r="UNM7" s="86"/>
      <c r="UNN7" s="86"/>
      <c r="UNO7" s="86"/>
      <c r="UNP7" s="86"/>
      <c r="UNQ7" s="86"/>
      <c r="UNR7" s="86"/>
      <c r="UNS7" s="86"/>
      <c r="UNT7" s="86"/>
      <c r="UNU7" s="86"/>
      <c r="UNV7" s="86"/>
      <c r="UNW7" s="86"/>
      <c r="UNX7" s="86"/>
      <c r="UNY7" s="86"/>
      <c r="UNZ7" s="86"/>
      <c r="UOA7" s="86"/>
      <c r="UOB7" s="86"/>
      <c r="UOC7" s="86"/>
      <c r="UOD7" s="86"/>
      <c r="UOE7" s="86"/>
      <c r="UOF7" s="86"/>
      <c r="UOG7" s="86"/>
      <c r="UOH7" s="86"/>
      <c r="UOI7" s="86"/>
      <c r="UOJ7" s="86"/>
      <c r="UOK7" s="86"/>
      <c r="UOL7" s="86"/>
      <c r="UOM7" s="86"/>
      <c r="UON7" s="86"/>
      <c r="UOO7" s="86"/>
      <c r="UOP7" s="86"/>
      <c r="UOQ7" s="86"/>
      <c r="UOR7" s="86"/>
      <c r="UOS7" s="86"/>
      <c r="UOT7" s="86"/>
      <c r="UOU7" s="86"/>
      <c r="UOV7" s="86"/>
      <c r="UOW7" s="86"/>
      <c r="UOX7" s="86"/>
      <c r="UOY7" s="86"/>
      <c r="UOZ7" s="86"/>
      <c r="UPA7" s="86"/>
      <c r="UPB7" s="86"/>
      <c r="UPC7" s="86"/>
      <c r="UPD7" s="86"/>
      <c r="UPE7" s="86"/>
      <c r="UPF7" s="86"/>
      <c r="UPG7" s="86"/>
      <c r="UPH7" s="86"/>
      <c r="UPI7" s="86"/>
      <c r="UPJ7" s="86"/>
      <c r="UPK7" s="86"/>
      <c r="UPL7" s="86"/>
      <c r="UPM7" s="86"/>
      <c r="UPN7" s="86"/>
      <c r="UPO7" s="86"/>
      <c r="UPP7" s="86"/>
      <c r="UPQ7" s="86"/>
      <c r="UPR7" s="86"/>
      <c r="UPS7" s="86"/>
      <c r="UPT7" s="86"/>
      <c r="UPU7" s="86"/>
      <c r="UPV7" s="86"/>
      <c r="UPW7" s="86"/>
      <c r="UPX7" s="86"/>
      <c r="UPY7" s="86"/>
      <c r="UPZ7" s="86"/>
      <c r="UQA7" s="86"/>
      <c r="UQB7" s="86"/>
      <c r="UQC7" s="86"/>
      <c r="UQD7" s="86"/>
      <c r="UQE7" s="86"/>
      <c r="UQF7" s="86"/>
      <c r="UQG7" s="86"/>
      <c r="UQH7" s="86"/>
      <c r="UQI7" s="86"/>
      <c r="UQJ7" s="86"/>
      <c r="UQK7" s="86"/>
      <c r="UQL7" s="86"/>
      <c r="UQM7" s="86"/>
      <c r="UQN7" s="86"/>
      <c r="UQO7" s="86"/>
      <c r="UQP7" s="86"/>
      <c r="UQQ7" s="86"/>
      <c r="UQR7" s="86"/>
      <c r="UQS7" s="86"/>
      <c r="UQT7" s="86"/>
      <c r="UQU7" s="86"/>
      <c r="UQV7" s="86"/>
      <c r="UQW7" s="86"/>
      <c r="UQX7" s="86"/>
      <c r="UQY7" s="86"/>
      <c r="UQZ7" s="86"/>
      <c r="URA7" s="86"/>
      <c r="URB7" s="86"/>
      <c r="URC7" s="86"/>
      <c r="URD7" s="86"/>
      <c r="URE7" s="86"/>
      <c r="URF7" s="86"/>
      <c r="URG7" s="86"/>
      <c r="URH7" s="86"/>
      <c r="URI7" s="86"/>
      <c r="URJ7" s="86"/>
      <c r="URK7" s="86"/>
      <c r="URL7" s="86"/>
      <c r="URM7" s="86"/>
      <c r="URN7" s="86"/>
      <c r="URO7" s="86"/>
      <c r="URP7" s="86"/>
      <c r="URQ7" s="86"/>
      <c r="URR7" s="86"/>
      <c r="URS7" s="86"/>
      <c r="URT7" s="86"/>
      <c r="URU7" s="86"/>
      <c r="URV7" s="86"/>
      <c r="URW7" s="86"/>
      <c r="URX7" s="86"/>
      <c r="URY7" s="86"/>
      <c r="URZ7" s="86"/>
      <c r="USA7" s="86"/>
      <c r="USB7" s="86"/>
      <c r="USC7" s="86"/>
      <c r="USD7" s="86"/>
      <c r="USE7" s="86"/>
      <c r="USF7" s="86"/>
      <c r="USG7" s="86"/>
      <c r="USH7" s="86"/>
      <c r="USI7" s="86"/>
      <c r="USJ7" s="86"/>
      <c r="USK7" s="86"/>
      <c r="USL7" s="86"/>
      <c r="USM7" s="86"/>
      <c r="USN7" s="86"/>
      <c r="USO7" s="86"/>
      <c r="USP7" s="86"/>
      <c r="USQ7" s="86"/>
      <c r="USR7" s="86"/>
      <c r="USS7" s="86"/>
      <c r="UST7" s="86"/>
      <c r="USU7" s="86"/>
      <c r="USV7" s="86"/>
      <c r="USW7" s="86"/>
      <c r="USX7" s="86"/>
      <c r="USY7" s="86"/>
      <c r="USZ7" s="86"/>
      <c r="UTA7" s="86"/>
      <c r="UTB7" s="86"/>
      <c r="UTC7" s="86"/>
      <c r="UTD7" s="86"/>
      <c r="UTE7" s="86"/>
      <c r="UTF7" s="86"/>
      <c r="UTG7" s="86"/>
      <c r="UTH7" s="86"/>
      <c r="UTI7" s="86"/>
      <c r="UTJ7" s="86"/>
      <c r="UTK7" s="86"/>
      <c r="UTL7" s="86"/>
      <c r="UTM7" s="86"/>
      <c r="UTN7" s="86"/>
      <c r="UTO7" s="86"/>
      <c r="UTP7" s="86"/>
      <c r="UTQ7" s="86"/>
      <c r="UTR7" s="86"/>
      <c r="UTS7" s="86"/>
      <c r="UTT7" s="86"/>
      <c r="UTU7" s="86"/>
      <c r="UTV7" s="86"/>
      <c r="UTW7" s="86"/>
      <c r="UTX7" s="86"/>
      <c r="UTY7" s="86"/>
      <c r="UTZ7" s="86"/>
      <c r="UUA7" s="86"/>
      <c r="UUB7" s="86"/>
      <c r="UUC7" s="86"/>
      <c r="UUD7" s="86"/>
      <c r="UUE7" s="86"/>
      <c r="UUF7" s="86"/>
      <c r="UUG7" s="86"/>
      <c r="UUH7" s="86"/>
      <c r="UUI7" s="86"/>
      <c r="UUJ7" s="86"/>
      <c r="UUK7" s="86"/>
      <c r="UUL7" s="86"/>
      <c r="UUM7" s="86"/>
      <c r="UUN7" s="86"/>
      <c r="UUO7" s="86"/>
      <c r="UUP7" s="86"/>
      <c r="UUQ7" s="86"/>
      <c r="UUR7" s="86"/>
      <c r="UUS7" s="86"/>
      <c r="UUT7" s="86"/>
      <c r="UUU7" s="86"/>
      <c r="UUV7" s="86"/>
      <c r="UUW7" s="86"/>
      <c r="UUX7" s="86"/>
      <c r="UUY7" s="86"/>
      <c r="UUZ7" s="86"/>
      <c r="UVA7" s="86"/>
      <c r="UVB7" s="86"/>
      <c r="UVC7" s="86"/>
      <c r="UVD7" s="86"/>
      <c r="UVE7" s="86"/>
      <c r="UVF7" s="86"/>
      <c r="UVG7" s="86"/>
      <c r="UVH7" s="86"/>
      <c r="UVI7" s="86"/>
      <c r="UVJ7" s="86"/>
      <c r="UVK7" s="86"/>
      <c r="UVL7" s="86"/>
      <c r="UVM7" s="86"/>
      <c r="UVN7" s="86"/>
      <c r="UVO7" s="86"/>
      <c r="UVP7" s="86"/>
      <c r="UVQ7" s="86"/>
      <c r="UVR7" s="86"/>
      <c r="UVS7" s="86"/>
      <c r="UVT7" s="86"/>
      <c r="UVU7" s="86"/>
      <c r="UVV7" s="86"/>
      <c r="UVW7" s="86"/>
      <c r="UVX7" s="86"/>
      <c r="UVY7" s="86"/>
      <c r="UVZ7" s="86"/>
      <c r="UWA7" s="86"/>
      <c r="UWB7" s="86"/>
      <c r="UWC7" s="86"/>
      <c r="UWD7" s="86"/>
      <c r="UWE7" s="86"/>
      <c r="UWF7" s="86"/>
      <c r="UWG7" s="86"/>
      <c r="UWH7" s="86"/>
      <c r="UWI7" s="86"/>
      <c r="UWJ7" s="86"/>
      <c r="UWK7" s="86"/>
      <c r="UWL7" s="86"/>
      <c r="UWM7" s="86"/>
      <c r="UWN7" s="86"/>
      <c r="UWO7" s="86"/>
      <c r="UWP7" s="86"/>
      <c r="UWQ7" s="86"/>
      <c r="UWR7" s="86"/>
      <c r="UWS7" s="86"/>
      <c r="UWT7" s="86"/>
      <c r="UWU7" s="86"/>
      <c r="UWV7" s="86"/>
      <c r="UWW7" s="86"/>
      <c r="UWX7" s="86"/>
      <c r="UWY7" s="86"/>
      <c r="UWZ7" s="86"/>
      <c r="UXA7" s="86"/>
      <c r="UXB7" s="86"/>
      <c r="UXC7" s="86"/>
      <c r="UXD7" s="86"/>
      <c r="UXE7" s="86"/>
      <c r="UXF7" s="86"/>
      <c r="UXG7" s="86"/>
      <c r="UXH7" s="86"/>
      <c r="UXI7" s="86"/>
      <c r="UXJ7" s="86"/>
      <c r="UXK7" s="86"/>
      <c r="UXL7" s="86"/>
      <c r="UXM7" s="86"/>
      <c r="UXN7" s="86"/>
      <c r="UXO7" s="86"/>
      <c r="UXP7" s="86"/>
      <c r="UXQ7" s="86"/>
      <c r="UXR7" s="86"/>
      <c r="UXS7" s="86"/>
      <c r="UXT7" s="86"/>
      <c r="UXU7" s="86"/>
      <c r="UXV7" s="86"/>
      <c r="UXW7" s="86"/>
      <c r="UXX7" s="86"/>
      <c r="UXY7" s="86"/>
      <c r="UXZ7" s="86"/>
      <c r="UYA7" s="86"/>
      <c r="UYB7" s="86"/>
      <c r="UYC7" s="86"/>
      <c r="UYD7" s="86"/>
      <c r="UYE7" s="86"/>
      <c r="UYF7" s="86"/>
      <c r="UYG7" s="86"/>
      <c r="UYH7" s="86"/>
      <c r="UYI7" s="86"/>
      <c r="UYJ7" s="86"/>
      <c r="UYK7" s="86"/>
      <c r="UYL7" s="86"/>
      <c r="UYM7" s="86"/>
      <c r="UYN7" s="86"/>
      <c r="UYO7" s="86"/>
      <c r="UYP7" s="86"/>
      <c r="UYQ7" s="86"/>
      <c r="UYR7" s="86"/>
      <c r="UYS7" s="86"/>
      <c r="UYT7" s="86"/>
      <c r="UYU7" s="86"/>
      <c r="UYV7" s="86"/>
      <c r="UYW7" s="86"/>
      <c r="UYX7" s="86"/>
      <c r="UYY7" s="86"/>
      <c r="UYZ7" s="86"/>
      <c r="UZA7" s="86"/>
      <c r="UZB7" s="86"/>
      <c r="UZC7" s="86"/>
      <c r="UZD7" s="86"/>
      <c r="UZE7" s="86"/>
      <c r="UZF7" s="86"/>
      <c r="UZG7" s="86"/>
      <c r="UZH7" s="86"/>
      <c r="UZI7" s="86"/>
      <c r="UZJ7" s="86"/>
      <c r="UZK7" s="86"/>
      <c r="UZL7" s="86"/>
      <c r="UZM7" s="86"/>
      <c r="UZN7" s="86"/>
      <c r="UZO7" s="86"/>
      <c r="UZP7" s="86"/>
      <c r="UZQ7" s="86"/>
      <c r="UZR7" s="86"/>
      <c r="UZS7" s="86"/>
      <c r="UZT7" s="86"/>
      <c r="UZU7" s="86"/>
      <c r="UZV7" s="86"/>
      <c r="UZW7" s="86"/>
      <c r="UZX7" s="86"/>
      <c r="UZY7" s="86"/>
      <c r="UZZ7" s="86"/>
      <c r="VAA7" s="86"/>
      <c r="VAB7" s="86"/>
      <c r="VAC7" s="86"/>
      <c r="VAD7" s="86"/>
      <c r="VAE7" s="86"/>
      <c r="VAF7" s="86"/>
      <c r="VAG7" s="86"/>
      <c r="VAH7" s="86"/>
      <c r="VAI7" s="86"/>
      <c r="VAJ7" s="86"/>
      <c r="VAK7" s="86"/>
      <c r="VAL7" s="86"/>
      <c r="VAM7" s="86"/>
      <c r="VAN7" s="86"/>
      <c r="VAO7" s="86"/>
      <c r="VAP7" s="86"/>
      <c r="VAQ7" s="86"/>
      <c r="VAR7" s="86"/>
      <c r="VAS7" s="86"/>
      <c r="VAT7" s="86"/>
      <c r="VAU7" s="86"/>
      <c r="VAV7" s="86"/>
      <c r="VAW7" s="86"/>
      <c r="VAX7" s="86"/>
      <c r="VAY7" s="86"/>
      <c r="VAZ7" s="86"/>
      <c r="VBA7" s="86"/>
      <c r="VBB7" s="86"/>
      <c r="VBC7" s="86"/>
      <c r="VBD7" s="86"/>
      <c r="VBE7" s="86"/>
      <c r="VBF7" s="86"/>
      <c r="VBG7" s="86"/>
      <c r="VBH7" s="86"/>
      <c r="VBI7" s="86"/>
      <c r="VBJ7" s="86"/>
      <c r="VBK7" s="86"/>
      <c r="VBL7" s="86"/>
      <c r="VBM7" s="86"/>
      <c r="VBN7" s="86"/>
      <c r="VBO7" s="86"/>
      <c r="VBP7" s="86"/>
      <c r="VBQ7" s="86"/>
      <c r="VBR7" s="86"/>
      <c r="VBS7" s="86"/>
      <c r="VBT7" s="86"/>
      <c r="VBU7" s="86"/>
      <c r="VBV7" s="86"/>
      <c r="VBW7" s="86"/>
      <c r="VBX7" s="86"/>
      <c r="VBY7" s="86"/>
      <c r="VBZ7" s="86"/>
      <c r="VCA7" s="86"/>
      <c r="VCB7" s="86"/>
      <c r="VCC7" s="86"/>
      <c r="VCD7" s="86"/>
      <c r="VCE7" s="86"/>
      <c r="VCF7" s="86"/>
      <c r="VCG7" s="86"/>
      <c r="VCH7" s="86"/>
      <c r="VCI7" s="86"/>
      <c r="VCJ7" s="86"/>
      <c r="VCK7" s="86"/>
      <c r="VCL7" s="86"/>
      <c r="VCM7" s="86"/>
      <c r="VCN7" s="86"/>
      <c r="VCO7" s="86"/>
      <c r="VCP7" s="86"/>
      <c r="VCQ7" s="86"/>
      <c r="VCR7" s="86"/>
      <c r="VCS7" s="86"/>
      <c r="VCT7" s="86"/>
      <c r="VCU7" s="86"/>
      <c r="VCV7" s="86"/>
      <c r="VCW7" s="86"/>
      <c r="VCX7" s="86"/>
      <c r="VCY7" s="86"/>
      <c r="VCZ7" s="86"/>
      <c r="VDA7" s="86"/>
      <c r="VDB7" s="86"/>
      <c r="VDC7" s="86"/>
      <c r="VDD7" s="86"/>
      <c r="VDE7" s="86"/>
      <c r="VDF7" s="86"/>
      <c r="VDG7" s="86"/>
      <c r="VDH7" s="86"/>
      <c r="VDI7" s="86"/>
      <c r="VDJ7" s="86"/>
      <c r="VDK7" s="86"/>
      <c r="VDL7" s="86"/>
      <c r="VDM7" s="86"/>
      <c r="VDN7" s="86"/>
      <c r="VDO7" s="86"/>
      <c r="VDP7" s="86"/>
      <c r="VDQ7" s="86"/>
      <c r="VDR7" s="86"/>
      <c r="VDS7" s="86"/>
      <c r="VDT7" s="86"/>
      <c r="VDU7" s="86"/>
      <c r="VDV7" s="86"/>
      <c r="VDW7" s="86"/>
      <c r="VDX7" s="86"/>
      <c r="VDY7" s="86"/>
      <c r="VDZ7" s="86"/>
      <c r="VEA7" s="86"/>
      <c r="VEB7" s="86"/>
      <c r="VEC7" s="86"/>
      <c r="VED7" s="86"/>
      <c r="VEE7" s="86"/>
      <c r="VEF7" s="86"/>
      <c r="VEG7" s="86"/>
      <c r="VEH7" s="86"/>
      <c r="VEI7" s="86"/>
      <c r="VEJ7" s="86"/>
      <c r="VEK7" s="86"/>
      <c r="VEL7" s="86"/>
      <c r="VEM7" s="86"/>
      <c r="VEN7" s="86"/>
      <c r="VEO7" s="86"/>
      <c r="VEP7" s="86"/>
      <c r="VEQ7" s="86"/>
      <c r="VER7" s="86"/>
      <c r="VES7" s="86"/>
      <c r="VET7" s="86"/>
      <c r="VEU7" s="86"/>
      <c r="VEV7" s="86"/>
      <c r="VEW7" s="86"/>
      <c r="VEX7" s="86"/>
      <c r="VEY7" s="86"/>
      <c r="VEZ7" s="86"/>
      <c r="VFA7" s="86"/>
      <c r="VFB7" s="86"/>
      <c r="VFC7" s="86"/>
      <c r="VFD7" s="86"/>
      <c r="VFE7" s="86"/>
      <c r="VFF7" s="86"/>
      <c r="VFG7" s="86"/>
      <c r="VFH7" s="86"/>
      <c r="VFI7" s="86"/>
      <c r="VFJ7" s="86"/>
      <c r="VFK7" s="86"/>
      <c r="VFL7" s="86"/>
      <c r="VFM7" s="86"/>
      <c r="VFN7" s="86"/>
      <c r="VFO7" s="86"/>
      <c r="VFP7" s="86"/>
      <c r="VFQ7" s="86"/>
      <c r="VFR7" s="86"/>
      <c r="VFS7" s="86"/>
      <c r="VFT7" s="86"/>
      <c r="VFU7" s="86"/>
      <c r="VFV7" s="86"/>
      <c r="VFW7" s="86"/>
      <c r="VFX7" s="86"/>
      <c r="VFY7" s="86"/>
      <c r="VFZ7" s="86"/>
      <c r="VGA7" s="86"/>
      <c r="VGB7" s="86"/>
      <c r="VGC7" s="86"/>
      <c r="VGD7" s="86"/>
      <c r="VGE7" s="86"/>
      <c r="VGF7" s="86"/>
      <c r="VGG7" s="86"/>
      <c r="VGH7" s="86"/>
      <c r="VGI7" s="86"/>
      <c r="VGJ7" s="86"/>
      <c r="VGK7" s="86"/>
      <c r="VGL7" s="86"/>
      <c r="VGM7" s="86"/>
      <c r="VGN7" s="86"/>
      <c r="VGO7" s="86"/>
      <c r="VGP7" s="86"/>
      <c r="VGQ7" s="86"/>
      <c r="VGR7" s="86"/>
      <c r="VGS7" s="86"/>
      <c r="VGT7" s="86"/>
      <c r="VGU7" s="86"/>
      <c r="VGV7" s="86"/>
      <c r="VGW7" s="86"/>
      <c r="VGX7" s="86"/>
      <c r="VGY7" s="86"/>
      <c r="VGZ7" s="86"/>
      <c r="VHA7" s="86"/>
      <c r="VHB7" s="86"/>
      <c r="VHC7" s="86"/>
      <c r="VHD7" s="86"/>
      <c r="VHE7" s="86"/>
      <c r="VHF7" s="86"/>
      <c r="VHG7" s="86"/>
      <c r="VHH7" s="86"/>
      <c r="VHI7" s="86"/>
      <c r="VHJ7" s="86"/>
      <c r="VHK7" s="86"/>
      <c r="VHL7" s="86"/>
      <c r="VHM7" s="86"/>
      <c r="VHN7" s="86"/>
      <c r="VHO7" s="86"/>
      <c r="VHP7" s="86"/>
      <c r="VHQ7" s="86"/>
      <c r="VHR7" s="86"/>
      <c r="VHS7" s="86"/>
      <c r="VHT7" s="86"/>
      <c r="VHU7" s="86"/>
      <c r="VHV7" s="86"/>
      <c r="VHW7" s="86"/>
      <c r="VHX7" s="86"/>
      <c r="VHY7" s="86"/>
      <c r="VHZ7" s="86"/>
      <c r="VIA7" s="86"/>
      <c r="VIB7" s="86"/>
      <c r="VIC7" s="86"/>
      <c r="VID7" s="86"/>
      <c r="VIE7" s="86"/>
      <c r="VIF7" s="86"/>
      <c r="VIG7" s="86"/>
      <c r="VIH7" s="86"/>
      <c r="VII7" s="86"/>
      <c r="VIJ7" s="86"/>
      <c r="VIK7" s="86"/>
      <c r="VIL7" s="86"/>
      <c r="VIM7" s="86"/>
      <c r="VIN7" s="86"/>
      <c r="VIO7" s="86"/>
      <c r="VIP7" s="86"/>
      <c r="VIQ7" s="86"/>
      <c r="VIR7" s="86"/>
      <c r="VIS7" s="86"/>
      <c r="VIT7" s="86"/>
      <c r="VIU7" s="86"/>
      <c r="VIV7" s="86"/>
      <c r="VIW7" s="86"/>
      <c r="VIX7" s="86"/>
      <c r="VIY7" s="86"/>
      <c r="VIZ7" s="86"/>
      <c r="VJA7" s="86"/>
      <c r="VJB7" s="86"/>
      <c r="VJC7" s="86"/>
      <c r="VJD7" s="86"/>
      <c r="VJE7" s="86"/>
      <c r="VJF7" s="86"/>
      <c r="VJG7" s="86"/>
      <c r="VJH7" s="86"/>
      <c r="VJI7" s="86"/>
      <c r="VJJ7" s="86"/>
      <c r="VJK7" s="86"/>
      <c r="VJL7" s="86"/>
      <c r="VJM7" s="86"/>
      <c r="VJN7" s="86"/>
      <c r="VJO7" s="86"/>
      <c r="VJP7" s="86"/>
      <c r="VJQ7" s="86"/>
      <c r="VJR7" s="86"/>
      <c r="VJS7" s="86"/>
      <c r="VJT7" s="86"/>
      <c r="VJU7" s="86"/>
      <c r="VJV7" s="86"/>
      <c r="VJW7" s="86"/>
      <c r="VJX7" s="86"/>
      <c r="VJY7" s="86"/>
      <c r="VJZ7" s="86"/>
      <c r="VKA7" s="86"/>
      <c r="VKB7" s="86"/>
      <c r="VKC7" s="86"/>
      <c r="VKD7" s="86"/>
      <c r="VKE7" s="86"/>
      <c r="VKF7" s="86"/>
      <c r="VKG7" s="86"/>
      <c r="VKH7" s="86"/>
      <c r="VKI7" s="86"/>
      <c r="VKJ7" s="86"/>
      <c r="VKK7" s="86"/>
      <c r="VKL7" s="86"/>
      <c r="VKM7" s="86"/>
      <c r="VKN7" s="86"/>
      <c r="VKO7" s="86"/>
      <c r="VKP7" s="86"/>
      <c r="VKQ7" s="86"/>
      <c r="VKR7" s="86"/>
      <c r="VKS7" s="86"/>
      <c r="VKT7" s="86"/>
      <c r="VKU7" s="86"/>
      <c r="VKV7" s="86"/>
      <c r="VKW7" s="86"/>
      <c r="VKX7" s="86"/>
      <c r="VKY7" s="86"/>
      <c r="VKZ7" s="86"/>
      <c r="VLA7" s="86"/>
      <c r="VLB7" s="86"/>
      <c r="VLC7" s="86"/>
      <c r="VLD7" s="86"/>
      <c r="VLE7" s="86"/>
      <c r="VLF7" s="86"/>
      <c r="VLG7" s="86"/>
      <c r="VLH7" s="86"/>
      <c r="VLI7" s="86"/>
      <c r="VLJ7" s="86"/>
      <c r="VLK7" s="86"/>
      <c r="VLL7" s="86"/>
      <c r="VLM7" s="86"/>
      <c r="VLN7" s="86"/>
      <c r="VLO7" s="86"/>
      <c r="VLP7" s="86"/>
      <c r="VLQ7" s="86"/>
      <c r="VLR7" s="86"/>
      <c r="VLS7" s="86"/>
      <c r="VLT7" s="86"/>
      <c r="VLU7" s="86"/>
      <c r="VLV7" s="86"/>
      <c r="VLW7" s="86"/>
      <c r="VLX7" s="86"/>
      <c r="VLY7" s="86"/>
      <c r="VLZ7" s="86"/>
      <c r="VMA7" s="86"/>
      <c r="VMB7" s="86"/>
      <c r="VMC7" s="86"/>
      <c r="VMD7" s="86"/>
      <c r="VME7" s="86"/>
      <c r="VMF7" s="86"/>
      <c r="VMG7" s="86"/>
      <c r="VMH7" s="86"/>
      <c r="VMI7" s="86"/>
      <c r="VMJ7" s="86"/>
      <c r="VMK7" s="86"/>
      <c r="VML7" s="86"/>
      <c r="VMM7" s="86"/>
      <c r="VMN7" s="86"/>
      <c r="VMO7" s="86"/>
      <c r="VMP7" s="86"/>
      <c r="VMQ7" s="86"/>
      <c r="VMR7" s="86"/>
      <c r="VMS7" s="86"/>
      <c r="VMT7" s="86"/>
      <c r="VMU7" s="86"/>
      <c r="VMV7" s="86"/>
      <c r="VMW7" s="86"/>
      <c r="VMX7" s="86"/>
      <c r="VMY7" s="86"/>
      <c r="VMZ7" s="86"/>
      <c r="VNA7" s="86"/>
      <c r="VNB7" s="86"/>
      <c r="VNC7" s="86"/>
      <c r="VND7" s="86"/>
      <c r="VNE7" s="86"/>
      <c r="VNF7" s="86"/>
      <c r="VNG7" s="86"/>
      <c r="VNH7" s="86"/>
      <c r="VNI7" s="86"/>
      <c r="VNJ7" s="86"/>
      <c r="VNK7" s="86"/>
      <c r="VNL7" s="86"/>
      <c r="VNM7" s="86"/>
      <c r="VNN7" s="86"/>
      <c r="VNO7" s="86"/>
      <c r="VNP7" s="86"/>
      <c r="VNQ7" s="86"/>
      <c r="VNR7" s="86"/>
      <c r="VNS7" s="86"/>
      <c r="VNT7" s="86"/>
      <c r="VNU7" s="86"/>
      <c r="VNV7" s="86"/>
      <c r="VNW7" s="86"/>
      <c r="VNX7" s="86"/>
      <c r="VNY7" s="86"/>
      <c r="VNZ7" s="86"/>
      <c r="VOA7" s="86"/>
      <c r="VOB7" s="86"/>
      <c r="VOC7" s="86"/>
      <c r="VOD7" s="86"/>
      <c r="VOE7" s="86"/>
      <c r="VOF7" s="86"/>
      <c r="VOG7" s="86"/>
      <c r="VOH7" s="86"/>
      <c r="VOI7" s="86"/>
      <c r="VOJ7" s="86"/>
      <c r="VOK7" s="86"/>
      <c r="VOL7" s="86"/>
      <c r="VOM7" s="86"/>
      <c r="VON7" s="86"/>
      <c r="VOO7" s="86"/>
      <c r="VOP7" s="86"/>
      <c r="VOQ7" s="86"/>
      <c r="VOR7" s="86"/>
      <c r="VOS7" s="86"/>
      <c r="VOT7" s="86"/>
      <c r="VOU7" s="86"/>
      <c r="VOV7" s="86"/>
      <c r="VOW7" s="86"/>
      <c r="VOX7" s="86"/>
      <c r="VOY7" s="86"/>
      <c r="VOZ7" s="86"/>
      <c r="VPA7" s="86"/>
      <c r="VPB7" s="86"/>
      <c r="VPC7" s="86"/>
      <c r="VPD7" s="86"/>
      <c r="VPE7" s="86"/>
      <c r="VPF7" s="86"/>
      <c r="VPG7" s="86"/>
      <c r="VPH7" s="86"/>
      <c r="VPI7" s="86"/>
      <c r="VPJ7" s="86"/>
      <c r="VPK7" s="86"/>
      <c r="VPL7" s="86"/>
      <c r="VPM7" s="86"/>
      <c r="VPN7" s="86"/>
      <c r="VPO7" s="86"/>
      <c r="VPP7" s="86"/>
      <c r="VPQ7" s="86"/>
      <c r="VPR7" s="86"/>
      <c r="VPS7" s="86"/>
      <c r="VPT7" s="86"/>
      <c r="VPU7" s="86"/>
      <c r="VPV7" s="86"/>
      <c r="VPW7" s="86"/>
      <c r="VPX7" s="86"/>
      <c r="VPY7" s="86"/>
      <c r="VPZ7" s="86"/>
      <c r="VQA7" s="86"/>
      <c r="VQB7" s="86"/>
      <c r="VQC7" s="86"/>
      <c r="VQD7" s="86"/>
      <c r="VQE7" s="86"/>
      <c r="VQF7" s="86"/>
      <c r="VQG7" s="86"/>
      <c r="VQH7" s="86"/>
      <c r="VQI7" s="86"/>
      <c r="VQJ7" s="86"/>
      <c r="VQK7" s="86"/>
      <c r="VQL7" s="86"/>
      <c r="VQM7" s="86"/>
      <c r="VQN7" s="86"/>
      <c r="VQO7" s="86"/>
      <c r="VQP7" s="86"/>
      <c r="VQQ7" s="86"/>
      <c r="VQR7" s="86"/>
      <c r="VQS7" s="86"/>
      <c r="VQT7" s="86"/>
      <c r="VQU7" s="86"/>
      <c r="VQV7" s="86"/>
      <c r="VQW7" s="86"/>
      <c r="VQX7" s="86"/>
      <c r="VQY7" s="86"/>
      <c r="VQZ7" s="86"/>
      <c r="VRA7" s="86"/>
      <c r="VRB7" s="86"/>
      <c r="VRC7" s="86"/>
      <c r="VRD7" s="86"/>
      <c r="VRE7" s="86"/>
      <c r="VRF7" s="86"/>
      <c r="VRG7" s="86"/>
      <c r="VRH7" s="86"/>
      <c r="VRI7" s="86"/>
      <c r="VRJ7" s="86"/>
      <c r="VRK7" s="86"/>
      <c r="VRL7" s="86"/>
      <c r="VRM7" s="86"/>
      <c r="VRN7" s="86"/>
      <c r="VRO7" s="86"/>
      <c r="VRP7" s="86"/>
      <c r="VRQ7" s="86"/>
      <c r="VRR7" s="86"/>
      <c r="VRS7" s="86"/>
      <c r="VRT7" s="86"/>
      <c r="VRU7" s="86"/>
      <c r="VRV7" s="86"/>
      <c r="VRW7" s="86"/>
      <c r="VRX7" s="86"/>
      <c r="VRY7" s="86"/>
      <c r="VRZ7" s="86"/>
      <c r="VSA7" s="86"/>
      <c r="VSB7" s="86"/>
      <c r="VSC7" s="86"/>
      <c r="VSD7" s="86"/>
      <c r="VSE7" s="86"/>
      <c r="VSF7" s="86"/>
      <c r="VSG7" s="86"/>
      <c r="VSH7" s="86"/>
      <c r="VSI7" s="86"/>
      <c r="VSJ7" s="86"/>
      <c r="VSK7" s="86"/>
      <c r="VSL7" s="86"/>
      <c r="VSM7" s="86"/>
      <c r="VSN7" s="86"/>
      <c r="VSO7" s="86"/>
      <c r="VSP7" s="86"/>
      <c r="VSQ7" s="86"/>
      <c r="VSR7" s="86"/>
      <c r="VSS7" s="86"/>
      <c r="VST7" s="86"/>
      <c r="VSU7" s="86"/>
      <c r="VSV7" s="86"/>
      <c r="VSW7" s="86"/>
      <c r="VSX7" s="86"/>
      <c r="VSY7" s="86"/>
      <c r="VSZ7" s="86"/>
      <c r="VTA7" s="86"/>
      <c r="VTB7" s="86"/>
      <c r="VTC7" s="86"/>
      <c r="VTD7" s="86"/>
      <c r="VTE7" s="86"/>
      <c r="VTF7" s="86"/>
      <c r="VTG7" s="86"/>
      <c r="VTH7" s="86"/>
      <c r="VTI7" s="86"/>
      <c r="VTJ7" s="86"/>
      <c r="VTK7" s="86"/>
      <c r="VTL7" s="86"/>
      <c r="VTM7" s="86"/>
      <c r="VTN7" s="86"/>
      <c r="VTO7" s="86"/>
      <c r="VTP7" s="86"/>
      <c r="VTQ7" s="86"/>
      <c r="VTR7" s="86"/>
      <c r="VTS7" s="86"/>
      <c r="VTT7" s="86"/>
      <c r="VTU7" s="86"/>
      <c r="VTV7" s="86"/>
      <c r="VTW7" s="86"/>
      <c r="VTX7" s="86"/>
      <c r="VTY7" s="86"/>
      <c r="VTZ7" s="86"/>
      <c r="VUA7" s="86"/>
      <c r="VUB7" s="86"/>
      <c r="VUC7" s="86"/>
      <c r="VUD7" s="86"/>
      <c r="VUE7" s="86"/>
      <c r="VUF7" s="86"/>
      <c r="VUG7" s="86"/>
      <c r="VUH7" s="86"/>
      <c r="VUI7" s="86"/>
      <c r="VUJ7" s="86"/>
      <c r="VUK7" s="86"/>
      <c r="VUL7" s="86"/>
      <c r="VUM7" s="86"/>
      <c r="VUN7" s="86"/>
      <c r="VUO7" s="86"/>
      <c r="VUP7" s="86"/>
      <c r="VUQ7" s="86"/>
      <c r="VUR7" s="86"/>
      <c r="VUS7" s="86"/>
      <c r="VUT7" s="86"/>
      <c r="VUU7" s="86"/>
      <c r="VUV7" s="86"/>
      <c r="VUW7" s="86"/>
      <c r="VUX7" s="86"/>
      <c r="VUY7" s="86"/>
      <c r="VUZ7" s="86"/>
      <c r="VVA7" s="86"/>
      <c r="VVB7" s="86"/>
      <c r="VVC7" s="86"/>
      <c r="VVD7" s="86"/>
      <c r="VVE7" s="86"/>
      <c r="VVF7" s="86"/>
      <c r="VVG7" s="86"/>
      <c r="VVH7" s="86"/>
      <c r="VVI7" s="86"/>
      <c r="VVJ7" s="86"/>
      <c r="VVK7" s="86"/>
      <c r="VVL7" s="86"/>
      <c r="VVM7" s="86"/>
      <c r="VVN7" s="86"/>
      <c r="VVO7" s="86"/>
      <c r="VVP7" s="86"/>
      <c r="VVQ7" s="86"/>
      <c r="VVR7" s="86"/>
      <c r="VVS7" s="86"/>
      <c r="VVT7" s="86"/>
      <c r="VVU7" s="86"/>
      <c r="VVV7" s="86"/>
      <c r="VVW7" s="86"/>
      <c r="VVX7" s="86"/>
      <c r="VVY7" s="86"/>
      <c r="VVZ7" s="86"/>
      <c r="VWA7" s="86"/>
      <c r="VWB7" s="86"/>
      <c r="VWC7" s="86"/>
      <c r="VWD7" s="86"/>
      <c r="VWE7" s="86"/>
      <c r="VWF7" s="86"/>
      <c r="VWG7" s="86"/>
      <c r="VWH7" s="86"/>
      <c r="VWI7" s="86"/>
      <c r="VWJ7" s="86"/>
      <c r="VWK7" s="86"/>
      <c r="VWL7" s="86"/>
      <c r="VWM7" s="86"/>
      <c r="VWN7" s="86"/>
      <c r="VWO7" s="86"/>
      <c r="VWP7" s="86"/>
      <c r="VWQ7" s="86"/>
      <c r="VWR7" s="86"/>
      <c r="VWS7" s="86"/>
      <c r="VWT7" s="86"/>
      <c r="VWU7" s="86"/>
      <c r="VWV7" s="86"/>
      <c r="VWW7" s="86"/>
      <c r="VWX7" s="86"/>
      <c r="VWY7" s="86"/>
      <c r="VWZ7" s="86"/>
      <c r="VXA7" s="86"/>
      <c r="VXB7" s="86"/>
      <c r="VXC7" s="86"/>
      <c r="VXD7" s="86"/>
      <c r="VXE7" s="86"/>
      <c r="VXF7" s="86"/>
      <c r="VXG7" s="86"/>
      <c r="VXH7" s="86"/>
      <c r="VXI7" s="86"/>
      <c r="VXJ7" s="86"/>
      <c r="VXK7" s="86"/>
      <c r="VXL7" s="86"/>
      <c r="VXM7" s="86"/>
      <c r="VXN7" s="86"/>
      <c r="VXO7" s="86"/>
      <c r="VXP7" s="86"/>
      <c r="VXQ7" s="86"/>
      <c r="VXR7" s="86"/>
      <c r="VXS7" s="86"/>
      <c r="VXT7" s="86"/>
      <c r="VXU7" s="86"/>
      <c r="VXV7" s="86"/>
      <c r="VXW7" s="86"/>
      <c r="VXX7" s="86"/>
      <c r="VXY7" s="86"/>
      <c r="VXZ7" s="86"/>
      <c r="VYA7" s="86"/>
      <c r="VYB7" s="86"/>
      <c r="VYC7" s="86"/>
      <c r="VYD7" s="86"/>
      <c r="VYE7" s="86"/>
      <c r="VYF7" s="86"/>
      <c r="VYG7" s="86"/>
      <c r="VYH7" s="86"/>
      <c r="VYI7" s="86"/>
      <c r="VYJ7" s="86"/>
      <c r="VYK7" s="86"/>
      <c r="VYL7" s="86"/>
      <c r="VYM7" s="86"/>
      <c r="VYN7" s="86"/>
      <c r="VYO7" s="86"/>
      <c r="VYP7" s="86"/>
      <c r="VYQ7" s="86"/>
      <c r="VYR7" s="86"/>
      <c r="VYS7" s="86"/>
      <c r="VYT7" s="86"/>
      <c r="VYU7" s="86"/>
      <c r="VYV7" s="86"/>
      <c r="VYW7" s="86"/>
      <c r="VYX7" s="86"/>
      <c r="VYY7" s="86"/>
      <c r="VYZ7" s="86"/>
      <c r="VZA7" s="86"/>
      <c r="VZB7" s="86"/>
      <c r="VZC7" s="86"/>
      <c r="VZD7" s="86"/>
      <c r="VZE7" s="86"/>
      <c r="VZF7" s="86"/>
      <c r="VZG7" s="86"/>
      <c r="VZH7" s="86"/>
      <c r="VZI7" s="86"/>
      <c r="VZJ7" s="86"/>
      <c r="VZK7" s="86"/>
      <c r="VZL7" s="86"/>
      <c r="VZM7" s="86"/>
      <c r="VZN7" s="86"/>
      <c r="VZO7" s="86"/>
      <c r="VZP7" s="86"/>
      <c r="VZQ7" s="86"/>
      <c r="VZR7" s="86"/>
      <c r="VZS7" s="86"/>
      <c r="VZT7" s="86"/>
      <c r="VZU7" s="86"/>
      <c r="VZV7" s="86"/>
      <c r="VZW7" s="86"/>
      <c r="VZX7" s="86"/>
      <c r="VZY7" s="86"/>
      <c r="VZZ7" s="86"/>
      <c r="WAA7" s="86"/>
      <c r="WAB7" s="86"/>
      <c r="WAC7" s="86"/>
      <c r="WAD7" s="86"/>
      <c r="WAE7" s="86"/>
      <c r="WAF7" s="86"/>
      <c r="WAG7" s="86"/>
      <c r="WAH7" s="86"/>
      <c r="WAI7" s="86"/>
      <c r="WAJ7" s="86"/>
      <c r="WAK7" s="86"/>
      <c r="WAL7" s="86"/>
      <c r="WAM7" s="86"/>
      <c r="WAN7" s="86"/>
      <c r="WAO7" s="86"/>
      <c r="WAP7" s="86"/>
      <c r="WAQ7" s="86"/>
      <c r="WAR7" s="86"/>
      <c r="WAS7" s="86"/>
      <c r="WAT7" s="86"/>
      <c r="WAU7" s="86"/>
      <c r="WAV7" s="86"/>
      <c r="WAW7" s="86"/>
      <c r="WAX7" s="86"/>
      <c r="WAY7" s="86"/>
      <c r="WAZ7" s="86"/>
      <c r="WBA7" s="86"/>
      <c r="WBB7" s="86"/>
      <c r="WBC7" s="86"/>
      <c r="WBD7" s="86"/>
      <c r="WBE7" s="86"/>
      <c r="WBF7" s="86"/>
      <c r="WBG7" s="86"/>
      <c r="WBH7" s="86"/>
      <c r="WBI7" s="86"/>
      <c r="WBJ7" s="86"/>
      <c r="WBK7" s="86"/>
      <c r="WBL7" s="86"/>
      <c r="WBM7" s="86"/>
      <c r="WBN7" s="86"/>
      <c r="WBO7" s="86"/>
      <c r="WBP7" s="86"/>
      <c r="WBQ7" s="86"/>
      <c r="WBR7" s="86"/>
      <c r="WBS7" s="86"/>
      <c r="WBT7" s="86"/>
      <c r="WBU7" s="86"/>
      <c r="WBV7" s="86"/>
      <c r="WBW7" s="86"/>
      <c r="WBX7" s="86"/>
      <c r="WBY7" s="86"/>
      <c r="WBZ7" s="86"/>
      <c r="WCA7" s="86"/>
      <c r="WCB7" s="86"/>
      <c r="WCC7" s="86"/>
      <c r="WCD7" s="86"/>
      <c r="WCE7" s="86"/>
      <c r="WCF7" s="86"/>
      <c r="WCG7" s="86"/>
      <c r="WCH7" s="86"/>
      <c r="WCI7" s="86"/>
      <c r="WCJ7" s="86"/>
      <c r="WCK7" s="86"/>
      <c r="WCL7" s="86"/>
      <c r="WCM7" s="86"/>
      <c r="WCN7" s="86"/>
      <c r="WCO7" s="86"/>
      <c r="WCP7" s="86"/>
      <c r="WCQ7" s="86"/>
      <c r="WCR7" s="86"/>
      <c r="WCS7" s="86"/>
      <c r="WCT7" s="86"/>
      <c r="WCU7" s="86"/>
      <c r="WCV7" s="86"/>
      <c r="WCW7" s="86"/>
      <c r="WCX7" s="86"/>
      <c r="WCY7" s="86"/>
      <c r="WCZ7" s="86"/>
      <c r="WDA7" s="86"/>
      <c r="WDB7" s="86"/>
      <c r="WDC7" s="86"/>
      <c r="WDD7" s="86"/>
      <c r="WDE7" s="86"/>
      <c r="WDF7" s="86"/>
      <c r="WDG7" s="86"/>
      <c r="WDH7" s="86"/>
      <c r="WDI7" s="86"/>
      <c r="WDJ7" s="86"/>
      <c r="WDK7" s="86"/>
      <c r="WDL7" s="86"/>
      <c r="WDM7" s="86"/>
      <c r="WDN7" s="86"/>
      <c r="WDO7" s="86"/>
      <c r="WDP7" s="86"/>
      <c r="WDQ7" s="86"/>
      <c r="WDR7" s="86"/>
      <c r="WDS7" s="86"/>
      <c r="WDT7" s="86"/>
      <c r="WDU7" s="86"/>
      <c r="WDV7" s="86"/>
      <c r="WDW7" s="86"/>
      <c r="WDX7" s="86"/>
      <c r="WDY7" s="86"/>
      <c r="WDZ7" s="86"/>
      <c r="WEA7" s="86"/>
      <c r="WEB7" s="86"/>
      <c r="WEC7" s="86"/>
      <c r="WED7" s="86"/>
      <c r="WEE7" s="86"/>
      <c r="WEF7" s="86"/>
      <c r="WEG7" s="86"/>
      <c r="WEH7" s="86"/>
      <c r="WEI7" s="86"/>
      <c r="WEJ7" s="86"/>
      <c r="WEK7" s="86"/>
      <c r="WEL7" s="86"/>
      <c r="WEM7" s="86"/>
      <c r="WEN7" s="86"/>
      <c r="WEO7" s="86"/>
      <c r="WEP7" s="86"/>
      <c r="WEQ7" s="86"/>
      <c r="WER7" s="86"/>
      <c r="WES7" s="86"/>
      <c r="WET7" s="86"/>
      <c r="WEU7" s="86"/>
      <c r="WEV7" s="86"/>
      <c r="WEW7" s="86"/>
      <c r="WEX7" s="86"/>
      <c r="WEY7" s="86"/>
      <c r="WEZ7" s="86"/>
      <c r="WFA7" s="86"/>
      <c r="WFB7" s="86"/>
      <c r="WFC7" s="86"/>
      <c r="WFD7" s="86"/>
      <c r="WFE7" s="86"/>
      <c r="WFF7" s="86"/>
      <c r="WFG7" s="86"/>
      <c r="WFH7" s="86"/>
      <c r="WFI7" s="86"/>
      <c r="WFJ7" s="86"/>
      <c r="WFK7" s="86"/>
      <c r="WFL7" s="86"/>
      <c r="WFM7" s="86"/>
      <c r="WFN7" s="86"/>
      <c r="WFO7" s="86"/>
      <c r="WFP7" s="86"/>
      <c r="WFQ7" s="86"/>
      <c r="WFR7" s="86"/>
      <c r="WFS7" s="86"/>
      <c r="WFT7" s="86"/>
      <c r="WFU7" s="86"/>
      <c r="WFV7" s="86"/>
      <c r="WFW7" s="86"/>
      <c r="WFX7" s="86"/>
      <c r="WFY7" s="86"/>
      <c r="WFZ7" s="86"/>
      <c r="WGA7" s="86"/>
      <c r="WGB7" s="86"/>
      <c r="WGC7" s="86"/>
      <c r="WGD7" s="86"/>
      <c r="WGE7" s="86"/>
      <c r="WGF7" s="86"/>
      <c r="WGG7" s="86"/>
      <c r="WGH7" s="86"/>
      <c r="WGI7" s="86"/>
      <c r="WGJ7" s="86"/>
      <c r="WGK7" s="86"/>
      <c r="WGL7" s="86"/>
      <c r="WGM7" s="86"/>
      <c r="WGN7" s="86"/>
      <c r="WGO7" s="86"/>
      <c r="WGP7" s="86"/>
      <c r="WGQ7" s="86"/>
      <c r="WGR7" s="86"/>
      <c r="WGS7" s="86"/>
      <c r="WGT7" s="86"/>
      <c r="WGU7" s="86"/>
      <c r="WGV7" s="86"/>
      <c r="WGW7" s="86"/>
      <c r="WGX7" s="86"/>
      <c r="WGY7" s="86"/>
      <c r="WGZ7" s="86"/>
      <c r="WHA7" s="86"/>
      <c r="WHB7" s="86"/>
      <c r="WHC7" s="86"/>
      <c r="WHD7" s="86"/>
      <c r="WHE7" s="86"/>
      <c r="WHF7" s="86"/>
      <c r="WHG7" s="86"/>
      <c r="WHH7" s="86"/>
      <c r="WHI7" s="86"/>
      <c r="WHJ7" s="86"/>
      <c r="WHK7" s="86"/>
      <c r="WHL7" s="86"/>
      <c r="WHM7" s="86"/>
      <c r="WHN7" s="86"/>
      <c r="WHO7" s="86"/>
      <c r="WHP7" s="86"/>
      <c r="WHQ7" s="86"/>
      <c r="WHR7" s="86"/>
      <c r="WHS7" s="86"/>
      <c r="WHT7" s="86"/>
      <c r="WHU7" s="86"/>
      <c r="WHV7" s="86"/>
      <c r="WHW7" s="86"/>
      <c r="WHX7" s="86"/>
      <c r="WHY7" s="86"/>
      <c r="WHZ7" s="86"/>
      <c r="WIA7" s="86"/>
      <c r="WIB7" s="86"/>
      <c r="WIC7" s="86"/>
      <c r="WID7" s="86"/>
      <c r="WIE7" s="86"/>
      <c r="WIF7" s="86"/>
      <c r="WIG7" s="86"/>
      <c r="WIH7" s="86"/>
      <c r="WII7" s="86"/>
      <c r="WIJ7" s="86"/>
      <c r="WIK7" s="86"/>
      <c r="WIL7" s="86"/>
      <c r="WIM7" s="86"/>
      <c r="WIN7" s="86"/>
      <c r="WIO7" s="86"/>
      <c r="WIP7" s="86"/>
      <c r="WIQ7" s="86"/>
      <c r="WIR7" s="86"/>
      <c r="WIS7" s="86"/>
      <c r="WIT7" s="86"/>
      <c r="WIU7" s="86"/>
      <c r="WIV7" s="86"/>
      <c r="WIW7" s="86"/>
      <c r="WIX7" s="86"/>
      <c r="WIY7" s="86"/>
      <c r="WIZ7" s="86"/>
      <c r="WJA7" s="86"/>
      <c r="WJB7" s="86"/>
      <c r="WJC7" s="86"/>
      <c r="WJD7" s="86"/>
      <c r="WJE7" s="86"/>
      <c r="WJF7" s="86"/>
      <c r="WJG7" s="86"/>
      <c r="WJH7" s="86"/>
      <c r="WJI7" s="86"/>
      <c r="WJJ7" s="86"/>
      <c r="WJK7" s="86"/>
      <c r="WJL7" s="86"/>
      <c r="WJM7" s="86"/>
      <c r="WJN7" s="86"/>
      <c r="WJO7" s="86"/>
      <c r="WJP7" s="86"/>
      <c r="WJQ7" s="86"/>
      <c r="WJR7" s="86"/>
      <c r="WJS7" s="86"/>
      <c r="WJT7" s="86"/>
      <c r="WJU7" s="86"/>
      <c r="WJV7" s="86"/>
      <c r="WJW7" s="86"/>
      <c r="WJX7" s="86"/>
      <c r="WJY7" s="86"/>
      <c r="WJZ7" s="86"/>
      <c r="WKA7" s="86"/>
      <c r="WKB7" s="86"/>
      <c r="WKC7" s="86"/>
      <c r="WKD7" s="86"/>
      <c r="WKE7" s="86"/>
      <c r="WKF7" s="86"/>
      <c r="WKG7" s="86"/>
      <c r="WKH7" s="86"/>
      <c r="WKI7" s="86"/>
      <c r="WKJ7" s="86"/>
      <c r="WKK7" s="86"/>
      <c r="WKL7" s="86"/>
      <c r="WKM7" s="86"/>
      <c r="WKN7" s="86"/>
      <c r="WKO7" s="86"/>
      <c r="WKP7" s="86"/>
      <c r="WKQ7" s="86"/>
      <c r="WKR7" s="86"/>
      <c r="WKS7" s="86"/>
      <c r="WKT7" s="86"/>
      <c r="WKU7" s="86"/>
      <c r="WKV7" s="86"/>
      <c r="WKW7" s="86"/>
      <c r="WKX7" s="86"/>
      <c r="WKY7" s="86"/>
      <c r="WKZ7" s="86"/>
      <c r="WLA7" s="86"/>
      <c r="WLB7" s="86"/>
      <c r="WLC7" s="86"/>
      <c r="WLD7" s="86"/>
      <c r="WLE7" s="86"/>
      <c r="WLF7" s="86"/>
      <c r="WLG7" s="86"/>
      <c r="WLH7" s="86"/>
      <c r="WLI7" s="86"/>
      <c r="WLJ7" s="86"/>
      <c r="WLK7" s="86"/>
      <c r="WLL7" s="86"/>
      <c r="WLM7" s="86"/>
      <c r="WLN7" s="86"/>
      <c r="WLO7" s="86"/>
      <c r="WLP7" s="86"/>
      <c r="WLQ7" s="86"/>
      <c r="WLR7" s="86"/>
      <c r="WLS7" s="86"/>
      <c r="WLT7" s="86"/>
      <c r="WLU7" s="86"/>
      <c r="WLV7" s="86"/>
      <c r="WLW7" s="86"/>
      <c r="WLX7" s="86"/>
      <c r="WLY7" s="86"/>
      <c r="WLZ7" s="86"/>
      <c r="WMA7" s="86"/>
      <c r="WMB7" s="86"/>
      <c r="WMC7" s="86"/>
      <c r="WMD7" s="86"/>
      <c r="WME7" s="86"/>
      <c r="WMF7" s="86"/>
      <c r="WMG7" s="86"/>
      <c r="WMH7" s="86"/>
      <c r="WMI7" s="86"/>
      <c r="WMJ7" s="86"/>
      <c r="WMK7" s="86"/>
      <c r="WML7" s="86"/>
      <c r="WMM7" s="86"/>
      <c r="WMN7" s="86"/>
      <c r="WMO7" s="86"/>
      <c r="WMP7" s="86"/>
      <c r="WMQ7" s="86"/>
      <c r="WMR7" s="86"/>
      <c r="WMS7" s="86"/>
      <c r="WMT7" s="86"/>
      <c r="WMU7" s="86"/>
      <c r="WMV7" s="86"/>
      <c r="WMW7" s="86"/>
      <c r="WMX7" s="86"/>
      <c r="WMY7" s="86"/>
      <c r="WMZ7" s="86"/>
      <c r="WNA7" s="86"/>
      <c r="WNB7" s="86"/>
      <c r="WNC7" s="86"/>
      <c r="WND7" s="86"/>
      <c r="WNE7" s="86"/>
      <c r="WNF7" s="86"/>
      <c r="WNG7" s="86"/>
      <c r="WNH7" s="86"/>
      <c r="WNI7" s="86"/>
      <c r="WNJ7" s="86"/>
      <c r="WNK7" s="86"/>
      <c r="WNL7" s="86"/>
      <c r="WNM7" s="86"/>
      <c r="WNN7" s="86"/>
      <c r="WNO7" s="86"/>
      <c r="WNP7" s="86"/>
      <c r="WNQ7" s="86"/>
      <c r="WNR7" s="86"/>
      <c r="WNS7" s="86"/>
      <c r="WNT7" s="86"/>
      <c r="WNU7" s="86"/>
      <c r="WNV7" s="86"/>
      <c r="WNW7" s="86"/>
      <c r="WNX7" s="86"/>
      <c r="WNY7" s="86"/>
      <c r="WNZ7" s="86"/>
      <c r="WOA7" s="86"/>
      <c r="WOB7" s="86"/>
      <c r="WOC7" s="86"/>
      <c r="WOD7" s="86"/>
      <c r="WOE7" s="86"/>
      <c r="WOF7" s="86"/>
      <c r="WOG7" s="86"/>
      <c r="WOH7" s="86"/>
      <c r="WOI7" s="86"/>
      <c r="WOJ7" s="86"/>
      <c r="WOK7" s="86"/>
      <c r="WOL7" s="86"/>
      <c r="WOM7" s="86"/>
      <c r="WON7" s="86"/>
      <c r="WOO7" s="86"/>
      <c r="WOP7" s="86"/>
      <c r="WOQ7" s="86"/>
      <c r="WOR7" s="86"/>
      <c r="WOS7" s="86"/>
      <c r="WOT7" s="86"/>
      <c r="WOU7" s="86"/>
      <c r="WOV7" s="86"/>
      <c r="WOW7" s="86"/>
      <c r="WOX7" s="86"/>
      <c r="WOY7" s="86"/>
      <c r="WOZ7" s="86"/>
      <c r="WPA7" s="86"/>
      <c r="WPB7" s="86"/>
      <c r="WPC7" s="86"/>
      <c r="WPD7" s="86"/>
      <c r="WPE7" s="86"/>
      <c r="WPF7" s="86"/>
      <c r="WPG7" s="86"/>
      <c r="WPH7" s="86"/>
      <c r="WPI7" s="86"/>
      <c r="WPJ7" s="86"/>
      <c r="WPK7" s="86"/>
      <c r="WPL7" s="86"/>
      <c r="WPM7" s="86"/>
      <c r="WPN7" s="86"/>
      <c r="WPO7" s="86"/>
      <c r="WPP7" s="86"/>
      <c r="WPQ7" s="86"/>
      <c r="WPR7" s="86"/>
      <c r="WPS7" s="86"/>
      <c r="WPT7" s="86"/>
      <c r="WPU7" s="86"/>
      <c r="WPV7" s="86"/>
      <c r="WPW7" s="86"/>
      <c r="WPX7" s="86"/>
      <c r="WPY7" s="86"/>
      <c r="WPZ7" s="86"/>
      <c r="WQA7" s="86"/>
      <c r="WQB7" s="86"/>
      <c r="WQC7" s="86"/>
      <c r="WQD7" s="86"/>
      <c r="WQE7" s="86"/>
      <c r="WQF7" s="86"/>
      <c r="WQG7" s="86"/>
      <c r="WQH7" s="86"/>
      <c r="WQI7" s="86"/>
      <c r="WQJ7" s="86"/>
      <c r="WQK7" s="86"/>
      <c r="WQL7" s="86"/>
      <c r="WQM7" s="86"/>
      <c r="WQN7" s="86"/>
      <c r="WQO7" s="86"/>
      <c r="WQP7" s="86"/>
      <c r="WQQ7" s="86"/>
      <c r="WQR7" s="86"/>
      <c r="WQS7" s="86"/>
      <c r="WQT7" s="86"/>
      <c r="WQU7" s="86"/>
      <c r="WQV7" s="86"/>
      <c r="WQW7" s="86"/>
      <c r="WQX7" s="86"/>
      <c r="WQY7" s="86"/>
      <c r="WQZ7" s="86"/>
      <c r="WRA7" s="86"/>
      <c r="WRB7" s="86"/>
      <c r="WRC7" s="86"/>
      <c r="WRD7" s="86"/>
      <c r="WRE7" s="86"/>
      <c r="WRF7" s="86"/>
      <c r="WRG7" s="86"/>
      <c r="WRH7" s="86"/>
      <c r="WRI7" s="86"/>
      <c r="WRJ7" s="86"/>
      <c r="WRK7" s="86"/>
      <c r="WRL7" s="86"/>
      <c r="WRM7" s="86"/>
      <c r="WRN7" s="86"/>
      <c r="WRO7" s="86"/>
      <c r="WRP7" s="86"/>
      <c r="WRQ7" s="86"/>
      <c r="WRR7" s="86"/>
      <c r="WRS7" s="86"/>
      <c r="WRT7" s="86"/>
      <c r="WRU7" s="86"/>
      <c r="WRV7" s="86"/>
      <c r="WRW7" s="86"/>
      <c r="WRX7" s="86"/>
      <c r="WRY7" s="86"/>
      <c r="WRZ7" s="86"/>
      <c r="WSA7" s="86"/>
      <c r="WSB7" s="86"/>
      <c r="WSC7" s="86"/>
      <c r="WSD7" s="86"/>
      <c r="WSE7" s="86"/>
      <c r="WSF7" s="86"/>
      <c r="WSG7" s="86"/>
      <c r="WSH7" s="86"/>
      <c r="WSI7" s="86"/>
      <c r="WSJ7" s="86"/>
      <c r="WSK7" s="86"/>
      <c r="WSL7" s="86"/>
      <c r="WSM7" s="86"/>
      <c r="WSN7" s="86"/>
      <c r="WSO7" s="86"/>
      <c r="WSP7" s="86"/>
      <c r="WSQ7" s="86"/>
      <c r="WSR7" s="86"/>
      <c r="WSS7" s="86"/>
      <c r="WST7" s="86"/>
      <c r="WSU7" s="86"/>
      <c r="WSV7" s="86"/>
      <c r="WSW7" s="86"/>
      <c r="WSX7" s="86"/>
      <c r="WSY7" s="86"/>
      <c r="WSZ7" s="86"/>
      <c r="WTA7" s="86"/>
      <c r="WTB7" s="86"/>
      <c r="WTC7" s="86"/>
      <c r="WTD7" s="86"/>
      <c r="WTE7" s="86"/>
      <c r="WTF7" s="86"/>
      <c r="WTG7" s="86"/>
      <c r="WTH7" s="86"/>
      <c r="WTI7" s="86"/>
      <c r="WTJ7" s="86"/>
      <c r="WTK7" s="86"/>
      <c r="WTL7" s="86"/>
      <c r="WTM7" s="86"/>
      <c r="WTN7" s="86"/>
      <c r="WTO7" s="86"/>
      <c r="WTP7" s="86"/>
      <c r="WTQ7" s="86"/>
      <c r="WTR7" s="86"/>
      <c r="WTS7" s="86"/>
      <c r="WTT7" s="86"/>
      <c r="WTU7" s="86"/>
      <c r="WTV7" s="86"/>
      <c r="WTW7" s="86"/>
      <c r="WTX7" s="86"/>
      <c r="WTY7" s="86"/>
      <c r="WTZ7" s="86"/>
      <c r="WUA7" s="86"/>
      <c r="WUB7" s="86"/>
      <c r="WUC7" s="86"/>
      <c r="WUD7" s="86"/>
      <c r="WUE7" s="86"/>
      <c r="WUF7" s="86"/>
      <c r="WUG7" s="86"/>
      <c r="WUH7" s="86"/>
      <c r="WUI7" s="86"/>
      <c r="WUJ7" s="86"/>
      <c r="WUK7" s="86"/>
      <c r="WUL7" s="86"/>
      <c r="WUM7" s="86"/>
      <c r="WUN7" s="86"/>
      <c r="WUO7" s="86"/>
      <c r="WUP7" s="86"/>
      <c r="WUQ7" s="86"/>
      <c r="WUR7" s="86"/>
      <c r="WUS7" s="86"/>
      <c r="WUT7" s="86"/>
      <c r="WUU7" s="86"/>
      <c r="WUV7" s="86"/>
      <c r="WUW7" s="86"/>
      <c r="WUX7" s="86"/>
      <c r="WUY7" s="86"/>
      <c r="WUZ7" s="86"/>
      <c r="WVA7" s="86"/>
      <c r="WVB7" s="86"/>
      <c r="WVC7" s="86"/>
      <c r="WVD7" s="86"/>
      <c r="WVE7" s="86"/>
      <c r="WVF7" s="86"/>
      <c r="WVG7" s="86"/>
      <c r="WVH7" s="86"/>
      <c r="WVI7" s="86"/>
      <c r="WVJ7" s="86"/>
      <c r="WVK7" s="86"/>
      <c r="WVL7" s="86"/>
      <c r="WVM7" s="86"/>
      <c r="WVN7" s="86"/>
      <c r="WVO7" s="86"/>
      <c r="WVP7" s="86"/>
      <c r="WVQ7" s="86"/>
      <c r="WVR7" s="86"/>
      <c r="WVS7" s="86"/>
      <c r="WVT7" s="86"/>
      <c r="WVU7" s="86"/>
      <c r="WVV7" s="86"/>
      <c r="WVW7" s="86"/>
      <c r="WVX7" s="86"/>
      <c r="WVY7" s="86"/>
    </row>
    <row r="8" spans="1:16145" ht="25.5" x14ac:dyDescent="0.25">
      <c r="A8" s="5" t="s">
        <v>25</v>
      </c>
      <c r="B8" s="6" t="s">
        <v>14</v>
      </c>
      <c r="C8" s="6">
        <v>204.5</v>
      </c>
      <c r="D8" s="6">
        <v>123</v>
      </c>
      <c r="E8" s="6">
        <v>45</v>
      </c>
      <c r="F8" s="7" t="s">
        <v>24</v>
      </c>
      <c r="G8" s="7" t="s">
        <v>24</v>
      </c>
      <c r="H8" s="46" t="s">
        <v>24</v>
      </c>
      <c r="I8" s="91">
        <f t="shared" si="0"/>
        <v>168</v>
      </c>
      <c r="J8" s="92">
        <f t="shared" si="1"/>
        <v>577</v>
      </c>
      <c r="K8" s="98" t="s">
        <v>22</v>
      </c>
      <c r="L8" s="32" t="s">
        <v>19</v>
      </c>
      <c r="M8" s="7"/>
      <c r="N8" s="17"/>
      <c r="O8" s="50"/>
      <c r="P8" s="50"/>
      <c r="Q8" s="50"/>
      <c r="R8" s="17"/>
      <c r="S8" s="50"/>
      <c r="T8" s="50"/>
      <c r="U8" s="97">
        <v>9</v>
      </c>
      <c r="V8" s="97">
        <v>2</v>
      </c>
      <c r="W8" s="90">
        <f t="shared" si="2"/>
        <v>0</v>
      </c>
      <c r="X8" s="46">
        <v>9</v>
      </c>
      <c r="Y8" s="7" t="s">
        <v>241</v>
      </c>
      <c r="Z8" s="7">
        <v>2</v>
      </c>
      <c r="AA8" s="7">
        <v>10</v>
      </c>
      <c r="AB8" s="7">
        <v>2</v>
      </c>
      <c r="AC8" s="283">
        <v>7</v>
      </c>
      <c r="AD8" s="218" t="str">
        <f t="shared" si="3"/>
        <v>K</v>
      </c>
      <c r="AE8" s="218">
        <v>6000</v>
      </c>
      <c r="AF8" s="266">
        <f t="shared" si="4"/>
        <v>9</v>
      </c>
      <c r="AG8" s="218">
        <v>3000</v>
      </c>
      <c r="AH8" s="279">
        <f t="shared" si="5"/>
        <v>9000</v>
      </c>
      <c r="AI8" s="7" t="str">
        <f t="shared" si="6"/>
        <v>I</v>
      </c>
      <c r="AJ8" s="7">
        <v>28</v>
      </c>
      <c r="AK8" s="218">
        <v>8000</v>
      </c>
      <c r="AL8" s="294">
        <f t="shared" si="7"/>
        <v>9</v>
      </c>
      <c r="AM8" s="218">
        <v>3000</v>
      </c>
      <c r="AN8" s="280">
        <f t="shared" si="8"/>
        <v>11000</v>
      </c>
      <c r="AO8" s="296">
        <f t="shared" si="12"/>
        <v>-2000</v>
      </c>
      <c r="AP8" s="293">
        <f t="shared" si="9"/>
        <v>10</v>
      </c>
      <c r="AQ8" s="266">
        <v>1</v>
      </c>
      <c r="AR8" s="218">
        <v>3000</v>
      </c>
      <c r="AS8" s="281">
        <f t="shared" si="10"/>
        <v>11000</v>
      </c>
      <c r="AT8" s="296">
        <f t="shared" si="11"/>
        <v>-2000</v>
      </c>
    </row>
    <row r="9" spans="1:16145" ht="25.5" x14ac:dyDescent="0.25">
      <c r="A9" s="5" t="s">
        <v>26</v>
      </c>
      <c r="B9" s="6" t="s">
        <v>11</v>
      </c>
      <c r="C9" s="6">
        <v>19</v>
      </c>
      <c r="D9" s="6">
        <v>128.75</v>
      </c>
      <c r="E9" s="6">
        <v>123.5</v>
      </c>
      <c r="F9" s="7">
        <v>9</v>
      </c>
      <c r="G9" s="8">
        <v>11</v>
      </c>
      <c r="H9" s="94">
        <v>71</v>
      </c>
      <c r="I9" s="91">
        <f t="shared" si="0"/>
        <v>343.25</v>
      </c>
      <c r="J9" s="92">
        <f t="shared" si="1"/>
        <v>310.25</v>
      </c>
      <c r="K9" s="9" t="s">
        <v>12</v>
      </c>
      <c r="L9" s="30" t="s">
        <v>12</v>
      </c>
      <c r="M9" s="7"/>
      <c r="N9" s="17"/>
      <c r="O9" s="50"/>
      <c r="P9" s="50"/>
      <c r="Q9" s="50"/>
      <c r="R9" s="17"/>
      <c r="S9" s="50"/>
      <c r="T9" s="50"/>
      <c r="U9" s="7">
        <v>8</v>
      </c>
      <c r="V9" s="7">
        <v>6</v>
      </c>
      <c r="W9" s="90">
        <f t="shared" si="2"/>
        <v>0</v>
      </c>
      <c r="X9" s="32">
        <v>8</v>
      </c>
      <c r="Y9" s="7"/>
      <c r="Z9" s="7">
        <v>17</v>
      </c>
      <c r="AA9" s="46">
        <v>9</v>
      </c>
      <c r="AB9" s="7">
        <v>5</v>
      </c>
      <c r="AC9" s="283">
        <v>8</v>
      </c>
      <c r="AD9" s="218" t="str">
        <f t="shared" si="3"/>
        <v>J</v>
      </c>
      <c r="AE9" s="218">
        <v>5000</v>
      </c>
      <c r="AF9" s="266">
        <f t="shared" si="4"/>
        <v>8</v>
      </c>
      <c r="AG9" s="218">
        <v>2000</v>
      </c>
      <c r="AH9" s="279">
        <f t="shared" si="5"/>
        <v>7000</v>
      </c>
      <c r="AI9" s="7" t="str">
        <f t="shared" si="6"/>
        <v>J</v>
      </c>
      <c r="AJ9" s="7">
        <v>6</v>
      </c>
      <c r="AK9" s="218">
        <v>5000</v>
      </c>
      <c r="AL9" s="294">
        <f t="shared" si="7"/>
        <v>8</v>
      </c>
      <c r="AM9" s="218">
        <v>2000</v>
      </c>
      <c r="AN9" s="280">
        <f t="shared" si="8"/>
        <v>7000</v>
      </c>
      <c r="AO9" s="296">
        <f t="shared" si="12"/>
        <v>0</v>
      </c>
      <c r="AP9" s="293">
        <f t="shared" si="9"/>
        <v>9</v>
      </c>
      <c r="AQ9" s="266">
        <v>33</v>
      </c>
      <c r="AR9" s="218">
        <v>1550</v>
      </c>
      <c r="AS9" s="281">
        <f t="shared" si="10"/>
        <v>6550</v>
      </c>
      <c r="AT9" s="296">
        <f t="shared" si="11"/>
        <v>450</v>
      </c>
    </row>
    <row r="10" spans="1:16145" x14ac:dyDescent="0.25">
      <c r="A10" s="5" t="s">
        <v>27</v>
      </c>
      <c r="B10" s="6" t="s">
        <v>14</v>
      </c>
      <c r="C10" s="6">
        <v>175.25</v>
      </c>
      <c r="D10" s="6">
        <v>158.25</v>
      </c>
      <c r="E10" s="6">
        <v>36</v>
      </c>
      <c r="F10" s="7">
        <v>134</v>
      </c>
      <c r="G10" s="8">
        <v>95</v>
      </c>
      <c r="H10" s="94">
        <v>148</v>
      </c>
      <c r="I10" s="91">
        <f t="shared" si="0"/>
        <v>571.25</v>
      </c>
      <c r="J10" s="92">
        <f t="shared" si="1"/>
        <v>773.75</v>
      </c>
      <c r="K10" s="9" t="s">
        <v>18</v>
      </c>
      <c r="L10" s="33" t="s">
        <v>18</v>
      </c>
      <c r="M10" s="7"/>
      <c r="N10" s="17">
        <v>3.24</v>
      </c>
      <c r="O10" s="50">
        <v>3.86</v>
      </c>
      <c r="P10" s="50">
        <v>0</v>
      </c>
      <c r="Q10" s="50">
        <v>0.3</v>
      </c>
      <c r="R10" s="17">
        <v>0.02</v>
      </c>
      <c r="S10" s="50">
        <v>0.02</v>
      </c>
      <c r="T10" s="50">
        <v>2.42</v>
      </c>
      <c r="U10" s="7">
        <v>8</v>
      </c>
      <c r="V10" s="7">
        <v>7</v>
      </c>
      <c r="W10" s="90">
        <f t="shared" si="2"/>
        <v>6.6</v>
      </c>
      <c r="X10" s="32">
        <v>8</v>
      </c>
      <c r="Y10" s="7"/>
      <c r="Z10" s="7">
        <v>18</v>
      </c>
      <c r="AA10" s="32">
        <v>8</v>
      </c>
      <c r="AB10" s="7">
        <v>2</v>
      </c>
      <c r="AC10" s="283">
        <v>9</v>
      </c>
      <c r="AD10" s="218" t="str">
        <f t="shared" si="3"/>
        <v>H</v>
      </c>
      <c r="AE10" s="218">
        <v>16000</v>
      </c>
      <c r="AF10" s="266">
        <f t="shared" si="4"/>
        <v>8</v>
      </c>
      <c r="AG10" s="218">
        <v>2000</v>
      </c>
      <c r="AH10" s="279">
        <f t="shared" si="5"/>
        <v>18000</v>
      </c>
      <c r="AI10" s="7" t="str">
        <f t="shared" si="6"/>
        <v>H</v>
      </c>
      <c r="AJ10" s="7">
        <v>6</v>
      </c>
      <c r="AK10" s="218">
        <v>16000</v>
      </c>
      <c r="AL10" s="294">
        <f t="shared" si="7"/>
        <v>8</v>
      </c>
      <c r="AM10" s="218">
        <v>2000</v>
      </c>
      <c r="AN10" s="280">
        <f t="shared" si="8"/>
        <v>18000</v>
      </c>
      <c r="AO10" s="296">
        <f t="shared" si="12"/>
        <v>0</v>
      </c>
      <c r="AP10" s="293">
        <f t="shared" si="9"/>
        <v>8</v>
      </c>
      <c r="AQ10" s="266">
        <v>9</v>
      </c>
      <c r="AR10" s="218">
        <v>1600</v>
      </c>
      <c r="AS10" s="281">
        <f t="shared" si="10"/>
        <v>17600</v>
      </c>
      <c r="AT10" s="296">
        <f t="shared" si="11"/>
        <v>400</v>
      </c>
    </row>
    <row r="11" spans="1:16145" x14ac:dyDescent="0.25">
      <c r="A11" s="5" t="s">
        <v>28</v>
      </c>
      <c r="B11" s="6" t="s">
        <v>11</v>
      </c>
      <c r="C11" s="6">
        <v>12.5</v>
      </c>
      <c r="D11" s="6">
        <v>16.5</v>
      </c>
      <c r="E11" s="6">
        <v>41.25</v>
      </c>
      <c r="F11" s="7">
        <v>178</v>
      </c>
      <c r="G11" s="8">
        <v>48.5</v>
      </c>
      <c r="H11" s="94">
        <v>164</v>
      </c>
      <c r="I11" s="91">
        <f t="shared" si="0"/>
        <v>448.25</v>
      </c>
      <c r="J11" s="92">
        <f t="shared" si="1"/>
        <v>309.25</v>
      </c>
      <c r="K11" s="9" t="s">
        <v>18</v>
      </c>
      <c r="L11" s="30" t="s">
        <v>12</v>
      </c>
      <c r="M11" s="7" t="s">
        <v>239</v>
      </c>
      <c r="N11" s="17"/>
      <c r="O11" s="50"/>
      <c r="P11" s="50"/>
      <c r="Q11" s="50"/>
      <c r="R11" s="17"/>
      <c r="S11" s="50"/>
      <c r="T11" s="50"/>
      <c r="U11" s="7">
        <v>8</v>
      </c>
      <c r="V11" s="7">
        <v>8</v>
      </c>
      <c r="W11" s="90">
        <f t="shared" si="2"/>
        <v>0</v>
      </c>
      <c r="X11" s="32">
        <v>8</v>
      </c>
      <c r="Y11" s="7"/>
      <c r="Z11" s="7">
        <v>19</v>
      </c>
      <c r="AA11" s="46">
        <v>9</v>
      </c>
      <c r="AB11" s="7">
        <v>6</v>
      </c>
      <c r="AC11" s="283">
        <v>10</v>
      </c>
      <c r="AD11" s="218" t="str">
        <f t="shared" si="3"/>
        <v>H</v>
      </c>
      <c r="AE11" s="218">
        <v>16000</v>
      </c>
      <c r="AF11" s="266">
        <f t="shared" si="4"/>
        <v>8</v>
      </c>
      <c r="AG11" s="218">
        <v>2000</v>
      </c>
      <c r="AH11" s="279">
        <f t="shared" si="5"/>
        <v>18000</v>
      </c>
      <c r="AI11" s="7" t="str">
        <f t="shared" si="6"/>
        <v>J</v>
      </c>
      <c r="AJ11" s="7">
        <v>7</v>
      </c>
      <c r="AK11" s="218">
        <v>5000</v>
      </c>
      <c r="AL11" s="294">
        <f t="shared" si="7"/>
        <v>8</v>
      </c>
      <c r="AM11" s="218">
        <v>2000</v>
      </c>
      <c r="AN11" s="280">
        <f t="shared" si="8"/>
        <v>7000</v>
      </c>
      <c r="AO11" s="296">
        <f t="shared" si="12"/>
        <v>11000</v>
      </c>
      <c r="AP11" s="293">
        <f t="shared" si="9"/>
        <v>9</v>
      </c>
      <c r="AQ11" s="266">
        <v>34</v>
      </c>
      <c r="AR11" s="218">
        <v>1550</v>
      </c>
      <c r="AS11" s="281">
        <f t="shared" si="10"/>
        <v>6550</v>
      </c>
      <c r="AT11" s="296">
        <f t="shared" si="11"/>
        <v>11450</v>
      </c>
    </row>
    <row r="12" spans="1:16145" x14ac:dyDescent="0.25">
      <c r="A12" s="5" t="s">
        <v>29</v>
      </c>
      <c r="B12" s="6" t="s">
        <v>11</v>
      </c>
      <c r="C12" s="6">
        <v>7.5</v>
      </c>
      <c r="D12" s="6">
        <v>81</v>
      </c>
      <c r="E12" s="6">
        <v>16</v>
      </c>
      <c r="F12" s="7">
        <v>23.75</v>
      </c>
      <c r="G12" s="8">
        <v>34.5</v>
      </c>
      <c r="H12" s="94">
        <v>79</v>
      </c>
      <c r="I12" s="91">
        <f t="shared" si="0"/>
        <v>234.25</v>
      </c>
      <c r="J12" s="92">
        <f t="shared" si="1"/>
        <v>170.25</v>
      </c>
      <c r="K12" s="9" t="s">
        <v>12</v>
      </c>
      <c r="L12" s="30" t="s">
        <v>12</v>
      </c>
      <c r="M12" s="7"/>
      <c r="N12" s="17"/>
      <c r="O12" s="50"/>
      <c r="P12" s="50"/>
      <c r="Q12" s="50"/>
      <c r="R12" s="17"/>
      <c r="S12" s="50"/>
      <c r="T12" s="50"/>
      <c r="U12" s="7">
        <v>8</v>
      </c>
      <c r="V12" s="7">
        <v>9</v>
      </c>
      <c r="W12" s="90">
        <f t="shared" si="2"/>
        <v>0</v>
      </c>
      <c r="X12" s="32">
        <v>8</v>
      </c>
      <c r="Y12" s="7"/>
      <c r="Z12" s="7">
        <v>20</v>
      </c>
      <c r="AA12" s="46">
        <v>9</v>
      </c>
      <c r="AB12" s="7">
        <v>7</v>
      </c>
      <c r="AC12" s="283">
        <v>11</v>
      </c>
      <c r="AD12" s="218" t="str">
        <f t="shared" si="3"/>
        <v>J</v>
      </c>
      <c r="AE12" s="218">
        <v>5000</v>
      </c>
      <c r="AF12" s="266">
        <f t="shared" si="4"/>
        <v>8</v>
      </c>
      <c r="AG12" s="218">
        <v>2000</v>
      </c>
      <c r="AH12" s="279">
        <f t="shared" si="5"/>
        <v>7000</v>
      </c>
      <c r="AI12" s="7" t="str">
        <f t="shared" si="6"/>
        <v>J</v>
      </c>
      <c r="AJ12" s="7">
        <v>8</v>
      </c>
      <c r="AK12" s="218">
        <v>5000</v>
      </c>
      <c r="AL12" s="294">
        <f t="shared" si="7"/>
        <v>8</v>
      </c>
      <c r="AM12" s="218">
        <v>2000</v>
      </c>
      <c r="AN12" s="280">
        <f t="shared" si="8"/>
        <v>7000</v>
      </c>
      <c r="AO12" s="296">
        <f t="shared" si="12"/>
        <v>0</v>
      </c>
      <c r="AP12" s="293">
        <f t="shared" si="9"/>
        <v>9</v>
      </c>
      <c r="AQ12" s="266">
        <v>35</v>
      </c>
      <c r="AR12" s="218">
        <v>1550</v>
      </c>
      <c r="AS12" s="281">
        <f t="shared" si="10"/>
        <v>6550</v>
      </c>
      <c r="AT12" s="296">
        <f t="shared" si="11"/>
        <v>450</v>
      </c>
    </row>
    <row r="13" spans="1:16145" ht="25.5" x14ac:dyDescent="0.25">
      <c r="A13" s="5" t="s">
        <v>30</v>
      </c>
      <c r="B13" s="6" t="s">
        <v>14</v>
      </c>
      <c r="C13" s="6">
        <v>153</v>
      </c>
      <c r="D13" s="6">
        <v>218.25</v>
      </c>
      <c r="E13" s="6">
        <v>119</v>
      </c>
      <c r="F13" s="7">
        <v>81</v>
      </c>
      <c r="G13" s="8">
        <v>205</v>
      </c>
      <c r="H13" s="94">
        <v>187</v>
      </c>
      <c r="I13" s="91">
        <f t="shared" si="0"/>
        <v>810.25</v>
      </c>
      <c r="J13" s="92">
        <f t="shared" si="1"/>
        <v>929.25</v>
      </c>
      <c r="K13" s="9" t="s">
        <v>18</v>
      </c>
      <c r="L13" s="33" t="s">
        <v>18</v>
      </c>
      <c r="M13" s="7"/>
      <c r="N13" s="17">
        <v>6.85</v>
      </c>
      <c r="O13" s="50">
        <v>6.85</v>
      </c>
      <c r="P13" s="50">
        <v>0</v>
      </c>
      <c r="Q13" s="50">
        <v>0.16</v>
      </c>
      <c r="R13" s="17">
        <v>0.14000000000000001</v>
      </c>
      <c r="S13" s="50">
        <v>0.13</v>
      </c>
      <c r="T13" s="50">
        <v>0.51</v>
      </c>
      <c r="U13" s="7">
        <v>8</v>
      </c>
      <c r="V13" s="7">
        <v>10</v>
      </c>
      <c r="W13" s="90">
        <f t="shared" si="2"/>
        <v>7.6499999999999995</v>
      </c>
      <c r="X13" s="32">
        <v>8</v>
      </c>
      <c r="Y13" s="7"/>
      <c r="Z13" s="7">
        <v>21</v>
      </c>
      <c r="AA13" s="32">
        <v>8</v>
      </c>
      <c r="AB13" s="7">
        <v>3</v>
      </c>
      <c r="AC13" s="283">
        <v>12</v>
      </c>
      <c r="AD13" s="218" t="str">
        <f t="shared" si="3"/>
        <v>H</v>
      </c>
      <c r="AE13" s="218">
        <v>16000</v>
      </c>
      <c r="AF13" s="266">
        <f t="shared" si="4"/>
        <v>8</v>
      </c>
      <c r="AG13" s="218">
        <v>2000</v>
      </c>
      <c r="AH13" s="279">
        <f t="shared" si="5"/>
        <v>18000</v>
      </c>
      <c r="AI13" s="7" t="str">
        <f t="shared" si="6"/>
        <v>H</v>
      </c>
      <c r="AJ13" s="7">
        <v>7</v>
      </c>
      <c r="AK13" s="218">
        <v>16000</v>
      </c>
      <c r="AL13" s="294">
        <f t="shared" si="7"/>
        <v>8</v>
      </c>
      <c r="AM13" s="218">
        <v>2000</v>
      </c>
      <c r="AN13" s="280">
        <f t="shared" si="8"/>
        <v>18000</v>
      </c>
      <c r="AO13" s="296">
        <f t="shared" si="12"/>
        <v>0</v>
      </c>
      <c r="AP13" s="293">
        <f t="shared" si="9"/>
        <v>8</v>
      </c>
      <c r="AQ13" s="266">
        <v>10</v>
      </c>
      <c r="AR13" s="218">
        <v>1600</v>
      </c>
      <c r="AS13" s="281">
        <f t="shared" si="10"/>
        <v>17600</v>
      </c>
      <c r="AT13" s="296">
        <f t="shared" si="11"/>
        <v>400</v>
      </c>
    </row>
    <row r="14" spans="1:16145" x14ac:dyDescent="0.25">
      <c r="A14" s="5" t="s">
        <v>31</v>
      </c>
      <c r="B14" s="6" t="s">
        <v>14</v>
      </c>
      <c r="C14" s="6">
        <v>23.5</v>
      </c>
      <c r="D14" s="6">
        <v>839</v>
      </c>
      <c r="E14" s="6">
        <v>312.25</v>
      </c>
      <c r="F14" s="7">
        <v>346.75</v>
      </c>
      <c r="G14" s="8">
        <v>328</v>
      </c>
      <c r="H14" s="94">
        <v>495</v>
      </c>
      <c r="I14" s="91">
        <f t="shared" si="0"/>
        <v>2321</v>
      </c>
      <c r="J14" s="92">
        <f t="shared" si="1"/>
        <v>1873</v>
      </c>
      <c r="K14" s="9" t="s">
        <v>32</v>
      </c>
      <c r="L14" s="34" t="s">
        <v>16</v>
      </c>
      <c r="M14" s="7" t="s">
        <v>239</v>
      </c>
      <c r="N14" s="17">
        <v>23.9</v>
      </c>
      <c r="O14" s="50">
        <v>10.51</v>
      </c>
      <c r="P14" s="50">
        <v>0</v>
      </c>
      <c r="Q14" s="50">
        <v>4.04</v>
      </c>
      <c r="R14" s="17">
        <v>3.99</v>
      </c>
      <c r="S14" s="50">
        <v>0.17</v>
      </c>
      <c r="T14" s="50">
        <v>24.01</v>
      </c>
      <c r="U14" s="7">
        <v>7</v>
      </c>
      <c r="V14" s="7">
        <v>1</v>
      </c>
      <c r="W14" s="90">
        <f t="shared" si="2"/>
        <v>38.730000000000004</v>
      </c>
      <c r="X14" s="33">
        <v>7</v>
      </c>
      <c r="Y14" s="7"/>
      <c r="Z14" s="7">
        <v>4</v>
      </c>
      <c r="AA14" s="33">
        <v>7</v>
      </c>
      <c r="AB14" s="7">
        <v>1</v>
      </c>
      <c r="AC14" s="283">
        <v>13</v>
      </c>
      <c r="AD14" s="218" t="str">
        <f t="shared" si="3"/>
        <v>E</v>
      </c>
      <c r="AE14" s="218">
        <v>50000</v>
      </c>
      <c r="AF14" s="266">
        <f t="shared" si="4"/>
        <v>7</v>
      </c>
      <c r="AG14" s="218">
        <v>3000</v>
      </c>
      <c r="AH14" s="279">
        <f t="shared" si="5"/>
        <v>53000</v>
      </c>
      <c r="AI14" s="7" t="str">
        <f t="shared" si="6"/>
        <v>F</v>
      </c>
      <c r="AJ14" s="7">
        <v>6</v>
      </c>
      <c r="AK14" s="218">
        <v>37000</v>
      </c>
      <c r="AL14" s="294">
        <f t="shared" si="7"/>
        <v>7</v>
      </c>
      <c r="AM14" s="218">
        <v>3000</v>
      </c>
      <c r="AN14" s="280">
        <f t="shared" si="8"/>
        <v>40000</v>
      </c>
      <c r="AO14" s="296">
        <f t="shared" si="12"/>
        <v>13000</v>
      </c>
      <c r="AP14" s="293">
        <f t="shared" si="9"/>
        <v>7</v>
      </c>
      <c r="AQ14" s="266">
        <v>3</v>
      </c>
      <c r="AR14" s="218">
        <v>2400</v>
      </c>
      <c r="AS14" s="281">
        <f t="shared" si="10"/>
        <v>39400</v>
      </c>
      <c r="AT14" s="296">
        <f t="shared" si="11"/>
        <v>13600</v>
      </c>
    </row>
    <row r="15" spans="1:16145" ht="25.5" x14ac:dyDescent="0.25">
      <c r="A15" s="5" t="s">
        <v>33</v>
      </c>
      <c r="B15" s="6" t="s">
        <v>11</v>
      </c>
      <c r="C15" s="6">
        <v>1</v>
      </c>
      <c r="D15" s="6">
        <v>44.5</v>
      </c>
      <c r="E15" s="6">
        <v>30</v>
      </c>
      <c r="F15" s="7">
        <v>76.25</v>
      </c>
      <c r="G15" s="8">
        <v>74.75</v>
      </c>
      <c r="H15" s="94">
        <v>11</v>
      </c>
      <c r="I15" s="91">
        <f t="shared" si="0"/>
        <v>236.5</v>
      </c>
      <c r="J15" s="92">
        <f t="shared" si="1"/>
        <v>227.5</v>
      </c>
      <c r="K15" s="9" t="s">
        <v>12</v>
      </c>
      <c r="L15" s="30" t="s">
        <v>12</v>
      </c>
      <c r="M15" s="7"/>
      <c r="N15" s="17"/>
      <c r="O15" s="50"/>
      <c r="P15" s="50"/>
      <c r="Q15" s="50"/>
      <c r="R15" s="17"/>
      <c r="S15" s="50"/>
      <c r="T15" s="50"/>
      <c r="U15" s="7">
        <v>8</v>
      </c>
      <c r="V15" s="7">
        <v>11</v>
      </c>
      <c r="W15" s="90">
        <f t="shared" si="2"/>
        <v>0</v>
      </c>
      <c r="X15" s="32">
        <v>8</v>
      </c>
      <c r="Y15" s="7"/>
      <c r="Z15" s="7">
        <v>22</v>
      </c>
      <c r="AA15" s="46">
        <v>9</v>
      </c>
      <c r="AB15" s="7">
        <v>8</v>
      </c>
      <c r="AC15" s="283">
        <v>14</v>
      </c>
      <c r="AD15" s="218" t="str">
        <f t="shared" si="3"/>
        <v>J</v>
      </c>
      <c r="AE15" s="218">
        <v>5000</v>
      </c>
      <c r="AF15" s="266">
        <f t="shared" si="4"/>
        <v>8</v>
      </c>
      <c r="AG15" s="218">
        <v>2000</v>
      </c>
      <c r="AH15" s="279">
        <f t="shared" si="5"/>
        <v>7000</v>
      </c>
      <c r="AI15" s="7" t="str">
        <f t="shared" si="6"/>
        <v>J</v>
      </c>
      <c r="AJ15" s="7">
        <v>9</v>
      </c>
      <c r="AK15" s="218">
        <v>5000</v>
      </c>
      <c r="AL15" s="294">
        <f t="shared" si="7"/>
        <v>8</v>
      </c>
      <c r="AM15" s="218">
        <v>2000</v>
      </c>
      <c r="AN15" s="280">
        <f t="shared" si="8"/>
        <v>7000</v>
      </c>
      <c r="AO15" s="296">
        <f t="shared" si="12"/>
        <v>0</v>
      </c>
      <c r="AP15" s="293">
        <f t="shared" si="9"/>
        <v>9</v>
      </c>
      <c r="AQ15" s="266">
        <v>36</v>
      </c>
      <c r="AR15" s="218">
        <v>1550</v>
      </c>
      <c r="AS15" s="281">
        <f t="shared" si="10"/>
        <v>6550</v>
      </c>
      <c r="AT15" s="296">
        <f t="shared" si="11"/>
        <v>450</v>
      </c>
    </row>
    <row r="16" spans="1:16145" ht="25.5" x14ac:dyDescent="0.25">
      <c r="A16" s="5" t="s">
        <v>34</v>
      </c>
      <c r="B16" s="6" t="s">
        <v>14</v>
      </c>
      <c r="C16" s="6">
        <v>39</v>
      </c>
      <c r="D16" s="6">
        <v>107.75</v>
      </c>
      <c r="E16" s="6">
        <v>83.75</v>
      </c>
      <c r="F16" s="7">
        <v>196.75</v>
      </c>
      <c r="G16" s="8">
        <v>75.5</v>
      </c>
      <c r="H16" s="94">
        <v>141</v>
      </c>
      <c r="I16" s="91">
        <f t="shared" si="0"/>
        <v>604.75</v>
      </c>
      <c r="J16" s="92">
        <f t="shared" si="1"/>
        <v>541.75</v>
      </c>
      <c r="K16" s="9" t="s">
        <v>19</v>
      </c>
      <c r="L16" s="32" t="s">
        <v>19</v>
      </c>
      <c r="M16" s="7"/>
      <c r="N16" s="17">
        <v>3.57</v>
      </c>
      <c r="O16" s="50">
        <v>2.52</v>
      </c>
      <c r="P16" s="50">
        <v>0</v>
      </c>
      <c r="Q16" s="50">
        <v>0.03</v>
      </c>
      <c r="R16" s="17">
        <v>0.03</v>
      </c>
      <c r="S16" s="50">
        <v>0.03</v>
      </c>
      <c r="T16" s="50">
        <v>0.24</v>
      </c>
      <c r="U16" s="7">
        <v>8</v>
      </c>
      <c r="V16" s="7">
        <v>12</v>
      </c>
      <c r="W16" s="90">
        <f t="shared" si="2"/>
        <v>2.8199999999999994</v>
      </c>
      <c r="X16" s="32">
        <v>8</v>
      </c>
      <c r="Y16" s="7"/>
      <c r="Z16" s="7">
        <v>23</v>
      </c>
      <c r="AA16" s="46">
        <v>9</v>
      </c>
      <c r="AB16" s="7">
        <v>9</v>
      </c>
      <c r="AC16" s="283">
        <v>15</v>
      </c>
      <c r="AD16" s="218" t="str">
        <f t="shared" si="3"/>
        <v>I</v>
      </c>
      <c r="AE16" s="218">
        <v>8000</v>
      </c>
      <c r="AF16" s="266">
        <f t="shared" si="4"/>
        <v>8</v>
      </c>
      <c r="AG16" s="218">
        <v>2000</v>
      </c>
      <c r="AH16" s="279">
        <f t="shared" si="5"/>
        <v>10000</v>
      </c>
      <c r="AI16" s="7" t="str">
        <f t="shared" si="6"/>
        <v>I</v>
      </c>
      <c r="AJ16" s="7">
        <v>6</v>
      </c>
      <c r="AK16" s="218">
        <v>8000</v>
      </c>
      <c r="AL16" s="294">
        <f t="shared" si="7"/>
        <v>8</v>
      </c>
      <c r="AM16" s="218">
        <v>2000</v>
      </c>
      <c r="AN16" s="280">
        <f t="shared" si="8"/>
        <v>10000</v>
      </c>
      <c r="AO16" s="296">
        <f t="shared" si="12"/>
        <v>0</v>
      </c>
      <c r="AP16" s="293">
        <f t="shared" si="9"/>
        <v>9</v>
      </c>
      <c r="AQ16" s="266">
        <v>10</v>
      </c>
      <c r="AR16" s="218">
        <v>1550</v>
      </c>
      <c r="AS16" s="281">
        <f t="shared" si="10"/>
        <v>9550</v>
      </c>
      <c r="AT16" s="296">
        <f t="shared" si="11"/>
        <v>450</v>
      </c>
    </row>
    <row r="17" spans="1:16145" x14ac:dyDescent="0.25">
      <c r="A17" s="5" t="s">
        <v>112</v>
      </c>
      <c r="B17" s="6" t="s">
        <v>11</v>
      </c>
      <c r="C17" s="6" t="s">
        <v>24</v>
      </c>
      <c r="D17" s="6">
        <v>88.5</v>
      </c>
      <c r="E17" s="6">
        <v>57.5</v>
      </c>
      <c r="F17" s="7">
        <v>71</v>
      </c>
      <c r="G17" s="8">
        <v>0.5</v>
      </c>
      <c r="H17" s="94">
        <v>41</v>
      </c>
      <c r="I17" s="91">
        <f t="shared" si="0"/>
        <v>258.5</v>
      </c>
      <c r="J17" s="92">
        <f>SUM(D17:G17)</f>
        <v>217.5</v>
      </c>
      <c r="K17" s="9" t="s">
        <v>12</v>
      </c>
      <c r="L17" s="30" t="s">
        <v>12</v>
      </c>
      <c r="M17" s="7"/>
      <c r="N17" s="17"/>
      <c r="O17" s="50"/>
      <c r="P17" s="50"/>
      <c r="Q17" s="50"/>
      <c r="R17" s="17"/>
      <c r="S17" s="50"/>
      <c r="T17" s="50"/>
      <c r="U17" s="7">
        <v>8</v>
      </c>
      <c r="V17" s="7">
        <v>13</v>
      </c>
      <c r="W17" s="90">
        <f t="shared" si="2"/>
        <v>0</v>
      </c>
      <c r="X17" s="32">
        <v>8</v>
      </c>
      <c r="Y17" s="7"/>
      <c r="Z17" s="7">
        <v>24</v>
      </c>
      <c r="AA17" s="46">
        <v>9</v>
      </c>
      <c r="AB17" s="7">
        <v>10</v>
      </c>
      <c r="AC17" s="283">
        <v>16</v>
      </c>
      <c r="AD17" s="218" t="str">
        <f t="shared" si="3"/>
        <v>J</v>
      </c>
      <c r="AE17" s="218">
        <v>5000</v>
      </c>
      <c r="AF17" s="266">
        <f t="shared" si="4"/>
        <v>8</v>
      </c>
      <c r="AG17" s="218">
        <v>2000</v>
      </c>
      <c r="AH17" s="279">
        <f t="shared" si="5"/>
        <v>7000</v>
      </c>
      <c r="AI17" s="7" t="str">
        <f t="shared" si="6"/>
        <v>J</v>
      </c>
      <c r="AJ17" s="7">
        <v>10</v>
      </c>
      <c r="AK17" s="218">
        <v>5000</v>
      </c>
      <c r="AL17" s="294">
        <f t="shared" si="7"/>
        <v>8</v>
      </c>
      <c r="AM17" s="218">
        <v>2000</v>
      </c>
      <c r="AN17" s="280">
        <f t="shared" si="8"/>
        <v>7000</v>
      </c>
      <c r="AO17" s="296">
        <f t="shared" si="12"/>
        <v>0</v>
      </c>
      <c r="AP17" s="293">
        <f t="shared" si="9"/>
        <v>9</v>
      </c>
      <c r="AQ17" s="266">
        <v>37</v>
      </c>
      <c r="AR17" s="218">
        <v>1550</v>
      </c>
      <c r="AS17" s="281">
        <f t="shared" si="10"/>
        <v>6550</v>
      </c>
      <c r="AT17" s="296">
        <f t="shared" si="11"/>
        <v>450</v>
      </c>
    </row>
    <row r="18" spans="1:16145" ht="25.5" x14ac:dyDescent="0.25">
      <c r="A18" s="5" t="s">
        <v>35</v>
      </c>
      <c r="B18" s="6" t="s">
        <v>11</v>
      </c>
      <c r="C18" s="6">
        <v>9.5</v>
      </c>
      <c r="D18" s="6">
        <v>7</v>
      </c>
      <c r="E18" s="6">
        <v>5.5</v>
      </c>
      <c r="F18" s="7">
        <v>11.5</v>
      </c>
      <c r="G18" s="8">
        <v>13</v>
      </c>
      <c r="H18" s="94">
        <v>28</v>
      </c>
      <c r="I18" s="91">
        <f t="shared" si="0"/>
        <v>65</v>
      </c>
      <c r="J18" s="92">
        <f>SUM(D18:G18)+(2*C18)</f>
        <v>56</v>
      </c>
      <c r="K18" s="9" t="s">
        <v>12</v>
      </c>
      <c r="L18" s="30" t="s">
        <v>12</v>
      </c>
      <c r="M18" s="7"/>
      <c r="N18" s="17"/>
      <c r="O18" s="50"/>
      <c r="P18" s="50"/>
      <c r="Q18" s="50"/>
      <c r="R18" s="17"/>
      <c r="S18" s="50"/>
      <c r="T18" s="50"/>
      <c r="U18" s="7">
        <v>8</v>
      </c>
      <c r="V18" s="7">
        <v>14</v>
      </c>
      <c r="W18" s="90">
        <f t="shared" si="2"/>
        <v>0</v>
      </c>
      <c r="X18" s="32">
        <v>8</v>
      </c>
      <c r="Y18" s="7"/>
      <c r="Z18" s="7">
        <v>25</v>
      </c>
      <c r="AA18" s="46">
        <v>9</v>
      </c>
      <c r="AB18" s="7">
        <v>11</v>
      </c>
      <c r="AC18" s="283">
        <v>17</v>
      </c>
      <c r="AD18" s="218" t="str">
        <f t="shared" si="3"/>
        <v>J</v>
      </c>
      <c r="AE18" s="218">
        <v>5000</v>
      </c>
      <c r="AF18" s="266">
        <f t="shared" si="4"/>
        <v>8</v>
      </c>
      <c r="AG18" s="218">
        <v>2000</v>
      </c>
      <c r="AH18" s="279">
        <f t="shared" si="5"/>
        <v>7000</v>
      </c>
      <c r="AI18" s="7" t="str">
        <f t="shared" si="6"/>
        <v>J</v>
      </c>
      <c r="AJ18" s="7">
        <v>11</v>
      </c>
      <c r="AK18" s="218">
        <v>5000</v>
      </c>
      <c r="AL18" s="294">
        <f t="shared" si="7"/>
        <v>8</v>
      </c>
      <c r="AM18" s="218">
        <v>2000</v>
      </c>
      <c r="AN18" s="280">
        <f t="shared" si="8"/>
        <v>7000</v>
      </c>
      <c r="AO18" s="296">
        <f t="shared" si="12"/>
        <v>0</v>
      </c>
      <c r="AP18" s="293">
        <f t="shared" si="9"/>
        <v>9</v>
      </c>
      <c r="AQ18" s="266">
        <v>38</v>
      </c>
      <c r="AR18" s="218">
        <v>1550</v>
      </c>
      <c r="AS18" s="281">
        <f t="shared" si="10"/>
        <v>6550</v>
      </c>
      <c r="AT18" s="296">
        <f t="shared" si="11"/>
        <v>450</v>
      </c>
    </row>
    <row r="19" spans="1:16145" ht="25.5" x14ac:dyDescent="0.25">
      <c r="A19" s="5" t="s">
        <v>36</v>
      </c>
      <c r="B19" s="6" t="s">
        <v>11</v>
      </c>
      <c r="C19" s="6">
        <v>25.75</v>
      </c>
      <c r="D19" s="6">
        <v>45.25</v>
      </c>
      <c r="E19" s="6">
        <v>35.75</v>
      </c>
      <c r="F19" s="7">
        <v>8</v>
      </c>
      <c r="G19" s="8">
        <v>20.5</v>
      </c>
      <c r="H19" s="94">
        <v>1</v>
      </c>
      <c r="I19" s="91">
        <f t="shared" si="0"/>
        <v>110.5</v>
      </c>
      <c r="J19" s="92">
        <f>SUM(D19:G19)+(2*C19)</f>
        <v>161</v>
      </c>
      <c r="K19" s="9" t="s">
        <v>12</v>
      </c>
      <c r="L19" s="30" t="s">
        <v>12</v>
      </c>
      <c r="M19" s="7"/>
      <c r="N19" s="17"/>
      <c r="O19" s="50"/>
      <c r="P19" s="50"/>
      <c r="Q19" s="50"/>
      <c r="R19" s="17"/>
      <c r="S19" s="50"/>
      <c r="T19" s="50"/>
      <c r="U19" s="7">
        <v>8</v>
      </c>
      <c r="V19" s="7">
        <v>15</v>
      </c>
      <c r="W19" s="90">
        <f t="shared" si="2"/>
        <v>0</v>
      </c>
      <c r="X19" s="32">
        <v>8</v>
      </c>
      <c r="Y19" s="7"/>
      <c r="Z19" s="7">
        <v>26</v>
      </c>
      <c r="AA19" s="46">
        <v>9</v>
      </c>
      <c r="AB19" s="7">
        <v>12</v>
      </c>
      <c r="AC19" s="283">
        <v>18</v>
      </c>
      <c r="AD19" s="218" t="str">
        <f t="shared" si="3"/>
        <v>J</v>
      </c>
      <c r="AE19" s="218">
        <v>5000</v>
      </c>
      <c r="AF19" s="266">
        <f t="shared" si="4"/>
        <v>8</v>
      </c>
      <c r="AG19" s="218">
        <v>2000</v>
      </c>
      <c r="AH19" s="279">
        <f t="shared" si="5"/>
        <v>7000</v>
      </c>
      <c r="AI19" s="7" t="str">
        <f t="shared" si="6"/>
        <v>J</v>
      </c>
      <c r="AJ19" s="7">
        <v>12</v>
      </c>
      <c r="AK19" s="218">
        <v>5000</v>
      </c>
      <c r="AL19" s="294">
        <f t="shared" si="7"/>
        <v>8</v>
      </c>
      <c r="AM19" s="218">
        <v>2000</v>
      </c>
      <c r="AN19" s="280">
        <f t="shared" si="8"/>
        <v>7000</v>
      </c>
      <c r="AO19" s="296">
        <f t="shared" si="12"/>
        <v>0</v>
      </c>
      <c r="AP19" s="293">
        <f t="shared" si="9"/>
        <v>9</v>
      </c>
      <c r="AQ19" s="266">
        <v>39</v>
      </c>
      <c r="AR19" s="218">
        <v>1550</v>
      </c>
      <c r="AS19" s="281">
        <f t="shared" si="10"/>
        <v>6550</v>
      </c>
      <c r="AT19" s="296">
        <f t="shared" si="11"/>
        <v>450</v>
      </c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  <c r="IT19" s="82"/>
      <c r="IU19" s="82"/>
      <c r="IV19" s="82"/>
      <c r="IW19" s="82"/>
      <c r="IX19" s="82"/>
      <c r="IY19" s="82"/>
      <c r="IZ19" s="82"/>
      <c r="JA19" s="82"/>
      <c r="JB19" s="82"/>
      <c r="JC19" s="82"/>
      <c r="JD19" s="82"/>
      <c r="JE19" s="82"/>
      <c r="JF19" s="82"/>
      <c r="JG19" s="82"/>
      <c r="JH19" s="82"/>
      <c r="JI19" s="82"/>
      <c r="JJ19" s="82"/>
      <c r="JK19" s="82"/>
      <c r="JL19" s="82"/>
      <c r="JM19" s="82"/>
      <c r="JN19" s="82"/>
      <c r="JO19" s="82"/>
      <c r="JP19" s="82"/>
      <c r="JQ19" s="82"/>
      <c r="JR19" s="82"/>
      <c r="JS19" s="82"/>
      <c r="JT19" s="82"/>
      <c r="JU19" s="82"/>
      <c r="JV19" s="82"/>
      <c r="JW19" s="82"/>
      <c r="JX19" s="82"/>
      <c r="JY19" s="82"/>
      <c r="JZ19" s="82"/>
      <c r="KA19" s="82"/>
      <c r="KB19" s="82"/>
      <c r="KC19" s="82"/>
      <c r="KD19" s="82"/>
      <c r="KE19" s="82"/>
      <c r="KF19" s="82"/>
      <c r="KG19" s="82"/>
      <c r="KH19" s="82"/>
      <c r="KI19" s="82"/>
      <c r="KJ19" s="82"/>
      <c r="KK19" s="82"/>
      <c r="KL19" s="82"/>
      <c r="KM19" s="82"/>
      <c r="KN19" s="82"/>
      <c r="KO19" s="82"/>
      <c r="KP19" s="82"/>
      <c r="KQ19" s="82"/>
      <c r="KR19" s="82"/>
      <c r="KS19" s="82"/>
      <c r="KT19" s="82"/>
      <c r="KU19" s="82"/>
      <c r="KV19" s="82"/>
      <c r="KW19" s="82"/>
      <c r="KX19" s="82"/>
      <c r="KY19" s="82"/>
      <c r="KZ19" s="82"/>
      <c r="LA19" s="82"/>
      <c r="LB19" s="82"/>
      <c r="LC19" s="82"/>
      <c r="LD19" s="82"/>
      <c r="LE19" s="82"/>
      <c r="LF19" s="82"/>
      <c r="LG19" s="82"/>
      <c r="LH19" s="82"/>
      <c r="LI19" s="82"/>
      <c r="LJ19" s="82"/>
      <c r="LK19" s="82"/>
      <c r="LL19" s="82"/>
      <c r="LM19" s="82"/>
      <c r="LN19" s="82"/>
      <c r="LO19" s="82"/>
      <c r="LP19" s="82"/>
      <c r="LQ19" s="82"/>
      <c r="LR19" s="82"/>
      <c r="LS19" s="82"/>
      <c r="LT19" s="82"/>
      <c r="LU19" s="82"/>
      <c r="LV19" s="82"/>
      <c r="LW19" s="82"/>
      <c r="LX19" s="82"/>
      <c r="LY19" s="82"/>
      <c r="LZ19" s="82"/>
      <c r="MA19" s="82"/>
      <c r="MB19" s="82"/>
      <c r="MC19" s="82"/>
      <c r="MD19" s="82"/>
      <c r="ME19" s="82"/>
      <c r="MF19" s="82"/>
      <c r="MG19" s="82"/>
      <c r="MH19" s="82"/>
      <c r="MI19" s="82"/>
      <c r="MJ19" s="82"/>
      <c r="MK19" s="82"/>
      <c r="ML19" s="82"/>
      <c r="MM19" s="82"/>
      <c r="MN19" s="82"/>
      <c r="MO19" s="82"/>
      <c r="MP19" s="82"/>
      <c r="MQ19" s="82"/>
      <c r="MR19" s="82"/>
      <c r="MS19" s="82"/>
      <c r="MT19" s="82"/>
      <c r="MU19" s="82"/>
      <c r="MV19" s="82"/>
      <c r="MW19" s="82"/>
      <c r="MX19" s="82"/>
      <c r="MY19" s="82"/>
      <c r="MZ19" s="82"/>
      <c r="NA19" s="82"/>
      <c r="NB19" s="82"/>
      <c r="NC19" s="82"/>
      <c r="ND19" s="82"/>
      <c r="NE19" s="82"/>
      <c r="NF19" s="82"/>
      <c r="NG19" s="82"/>
      <c r="NH19" s="82"/>
      <c r="NI19" s="82"/>
      <c r="NJ19" s="82"/>
      <c r="NK19" s="82"/>
      <c r="NL19" s="82"/>
      <c r="NM19" s="82"/>
      <c r="NN19" s="82"/>
      <c r="NO19" s="82"/>
      <c r="NP19" s="82"/>
      <c r="NQ19" s="82"/>
      <c r="NR19" s="82"/>
      <c r="NS19" s="82"/>
      <c r="NT19" s="82"/>
      <c r="NU19" s="82"/>
      <c r="NV19" s="82"/>
      <c r="NW19" s="82"/>
      <c r="NX19" s="82"/>
      <c r="NY19" s="82"/>
      <c r="NZ19" s="82"/>
      <c r="OA19" s="82"/>
      <c r="OB19" s="82"/>
      <c r="OC19" s="82"/>
      <c r="OD19" s="82"/>
      <c r="OE19" s="82"/>
      <c r="OF19" s="82"/>
      <c r="OG19" s="82"/>
      <c r="OH19" s="82"/>
      <c r="OI19" s="82"/>
      <c r="OJ19" s="82"/>
      <c r="OK19" s="82"/>
      <c r="OL19" s="82"/>
      <c r="OM19" s="82"/>
      <c r="ON19" s="82"/>
      <c r="OO19" s="82"/>
      <c r="OP19" s="82"/>
      <c r="OQ19" s="82"/>
      <c r="OR19" s="82"/>
      <c r="OS19" s="82"/>
      <c r="OT19" s="82"/>
      <c r="OU19" s="82"/>
      <c r="OV19" s="82"/>
      <c r="OW19" s="82"/>
      <c r="OX19" s="82"/>
      <c r="OY19" s="82"/>
      <c r="OZ19" s="82"/>
      <c r="PA19" s="82"/>
      <c r="PB19" s="82"/>
      <c r="PC19" s="82"/>
      <c r="PD19" s="82"/>
      <c r="PE19" s="82"/>
      <c r="PF19" s="82"/>
      <c r="PG19" s="82"/>
      <c r="PH19" s="82"/>
      <c r="PI19" s="82"/>
      <c r="PJ19" s="82"/>
      <c r="PK19" s="82"/>
      <c r="PL19" s="82"/>
      <c r="PM19" s="82"/>
      <c r="PN19" s="82"/>
      <c r="PO19" s="82"/>
      <c r="PP19" s="82"/>
      <c r="PQ19" s="82"/>
      <c r="PR19" s="82"/>
      <c r="PS19" s="82"/>
      <c r="PT19" s="82"/>
      <c r="PU19" s="82"/>
      <c r="PV19" s="82"/>
      <c r="PW19" s="82"/>
      <c r="PX19" s="82"/>
      <c r="PY19" s="82"/>
      <c r="PZ19" s="82"/>
      <c r="QA19" s="82"/>
      <c r="QB19" s="82"/>
      <c r="QC19" s="82"/>
      <c r="QD19" s="82"/>
      <c r="QE19" s="82"/>
      <c r="QF19" s="82"/>
      <c r="QG19" s="82"/>
      <c r="QH19" s="82"/>
      <c r="QI19" s="82"/>
      <c r="QJ19" s="82"/>
      <c r="QK19" s="82"/>
      <c r="QL19" s="82"/>
      <c r="QM19" s="82"/>
      <c r="QN19" s="82"/>
      <c r="QO19" s="82"/>
      <c r="QP19" s="82"/>
      <c r="QQ19" s="82"/>
      <c r="QR19" s="82"/>
      <c r="QS19" s="82"/>
      <c r="QT19" s="82"/>
      <c r="QU19" s="82"/>
      <c r="QV19" s="82"/>
      <c r="QW19" s="82"/>
      <c r="QX19" s="82"/>
      <c r="QY19" s="82"/>
      <c r="QZ19" s="82"/>
      <c r="RA19" s="82"/>
      <c r="RB19" s="82"/>
      <c r="RC19" s="82"/>
      <c r="RD19" s="82"/>
      <c r="RE19" s="82"/>
      <c r="RF19" s="82"/>
      <c r="RG19" s="82"/>
      <c r="RH19" s="82"/>
      <c r="RI19" s="82"/>
      <c r="RJ19" s="82"/>
      <c r="RK19" s="82"/>
      <c r="RL19" s="82"/>
      <c r="RM19" s="82"/>
      <c r="RN19" s="82"/>
      <c r="RO19" s="82"/>
      <c r="RP19" s="82"/>
      <c r="RQ19" s="82"/>
      <c r="RR19" s="82"/>
      <c r="RS19" s="82"/>
      <c r="RT19" s="82"/>
      <c r="RU19" s="82"/>
      <c r="RV19" s="82"/>
      <c r="RW19" s="82"/>
      <c r="RX19" s="82"/>
      <c r="RY19" s="82"/>
      <c r="RZ19" s="82"/>
      <c r="SA19" s="82"/>
      <c r="SB19" s="82"/>
      <c r="SC19" s="82"/>
      <c r="SD19" s="82"/>
      <c r="SE19" s="82"/>
      <c r="SF19" s="82"/>
      <c r="SG19" s="82"/>
      <c r="SH19" s="82"/>
      <c r="SI19" s="82"/>
      <c r="SJ19" s="82"/>
      <c r="SK19" s="82"/>
      <c r="SL19" s="82"/>
      <c r="SM19" s="82"/>
      <c r="SN19" s="82"/>
      <c r="SO19" s="82"/>
      <c r="SP19" s="82"/>
      <c r="SQ19" s="82"/>
      <c r="SR19" s="82"/>
      <c r="SS19" s="82"/>
      <c r="ST19" s="82"/>
      <c r="SU19" s="82"/>
      <c r="SV19" s="82"/>
      <c r="SW19" s="82"/>
      <c r="SX19" s="82"/>
      <c r="SY19" s="82"/>
      <c r="SZ19" s="82"/>
      <c r="TA19" s="82"/>
      <c r="TB19" s="82"/>
      <c r="TC19" s="82"/>
      <c r="TD19" s="82"/>
      <c r="TE19" s="82"/>
      <c r="TF19" s="82"/>
      <c r="TG19" s="82"/>
      <c r="TH19" s="82"/>
      <c r="TI19" s="82"/>
      <c r="TJ19" s="82"/>
      <c r="TK19" s="82"/>
      <c r="TL19" s="82"/>
      <c r="TM19" s="82"/>
      <c r="TN19" s="82"/>
      <c r="TO19" s="82"/>
      <c r="TP19" s="82"/>
      <c r="TQ19" s="82"/>
      <c r="TR19" s="82"/>
      <c r="TS19" s="82"/>
      <c r="TT19" s="82"/>
      <c r="TU19" s="82"/>
      <c r="TV19" s="82"/>
      <c r="TW19" s="82"/>
      <c r="TX19" s="82"/>
      <c r="TY19" s="82"/>
      <c r="TZ19" s="82"/>
      <c r="UA19" s="82"/>
      <c r="UB19" s="82"/>
      <c r="UC19" s="82"/>
      <c r="UD19" s="82"/>
      <c r="UE19" s="82"/>
      <c r="UF19" s="82"/>
      <c r="UG19" s="82"/>
      <c r="UH19" s="82"/>
      <c r="UI19" s="82"/>
      <c r="UJ19" s="82"/>
      <c r="UK19" s="82"/>
      <c r="UL19" s="82"/>
      <c r="UM19" s="82"/>
      <c r="UN19" s="82"/>
      <c r="UO19" s="82"/>
      <c r="UP19" s="82"/>
      <c r="UQ19" s="82"/>
      <c r="UR19" s="82"/>
      <c r="US19" s="82"/>
      <c r="UT19" s="82"/>
      <c r="UU19" s="82"/>
      <c r="UV19" s="82"/>
      <c r="UW19" s="82"/>
      <c r="UX19" s="82"/>
      <c r="UY19" s="82"/>
      <c r="UZ19" s="82"/>
      <c r="VA19" s="82"/>
      <c r="VB19" s="82"/>
      <c r="VC19" s="82"/>
      <c r="VD19" s="82"/>
      <c r="VE19" s="82"/>
      <c r="VF19" s="82"/>
      <c r="VG19" s="82"/>
      <c r="VH19" s="82"/>
      <c r="VI19" s="82"/>
      <c r="VJ19" s="82"/>
      <c r="VK19" s="82"/>
      <c r="VL19" s="82"/>
      <c r="VM19" s="82"/>
      <c r="VN19" s="82"/>
      <c r="VO19" s="82"/>
      <c r="VP19" s="82"/>
      <c r="VQ19" s="82"/>
      <c r="VR19" s="82"/>
      <c r="VS19" s="82"/>
      <c r="VT19" s="82"/>
      <c r="VU19" s="82"/>
      <c r="VV19" s="82"/>
      <c r="VW19" s="82"/>
      <c r="VX19" s="82"/>
      <c r="VY19" s="82"/>
      <c r="VZ19" s="82"/>
      <c r="WA19" s="82"/>
      <c r="WB19" s="82"/>
      <c r="WC19" s="82"/>
      <c r="WD19" s="82"/>
      <c r="WE19" s="82"/>
      <c r="WF19" s="82"/>
      <c r="WG19" s="82"/>
      <c r="WH19" s="82"/>
      <c r="WI19" s="82"/>
      <c r="WJ19" s="82"/>
      <c r="WK19" s="82"/>
      <c r="WL19" s="82"/>
      <c r="WM19" s="82"/>
      <c r="WN19" s="82"/>
      <c r="WO19" s="82"/>
      <c r="WP19" s="82"/>
      <c r="WQ19" s="82"/>
      <c r="WR19" s="82"/>
      <c r="WS19" s="82"/>
      <c r="WT19" s="82"/>
      <c r="WU19" s="82"/>
      <c r="WV19" s="82"/>
      <c r="WW19" s="82"/>
      <c r="WX19" s="82"/>
      <c r="WY19" s="82"/>
      <c r="WZ19" s="82"/>
      <c r="XA19" s="82"/>
      <c r="XB19" s="82"/>
      <c r="XC19" s="82"/>
      <c r="XD19" s="82"/>
      <c r="XE19" s="82"/>
      <c r="XF19" s="82"/>
      <c r="XG19" s="82"/>
      <c r="XH19" s="82"/>
      <c r="XI19" s="82"/>
      <c r="XJ19" s="82"/>
      <c r="XK19" s="82"/>
      <c r="XL19" s="82"/>
      <c r="XM19" s="82"/>
      <c r="XN19" s="82"/>
      <c r="XO19" s="82"/>
      <c r="XP19" s="82"/>
      <c r="XQ19" s="82"/>
      <c r="XR19" s="82"/>
      <c r="XS19" s="82"/>
      <c r="XT19" s="82"/>
      <c r="XU19" s="82"/>
      <c r="XV19" s="82"/>
      <c r="XW19" s="82"/>
      <c r="XX19" s="82"/>
      <c r="XY19" s="82"/>
      <c r="XZ19" s="82"/>
      <c r="YA19" s="82"/>
      <c r="YB19" s="82"/>
      <c r="YC19" s="82"/>
      <c r="YD19" s="82"/>
      <c r="YE19" s="82"/>
      <c r="YF19" s="82"/>
      <c r="YG19" s="82"/>
      <c r="YH19" s="82"/>
      <c r="YI19" s="82"/>
      <c r="YJ19" s="82"/>
      <c r="YK19" s="82"/>
      <c r="YL19" s="82"/>
      <c r="YM19" s="82"/>
      <c r="YN19" s="82"/>
      <c r="YO19" s="82"/>
      <c r="YP19" s="82"/>
      <c r="YQ19" s="82"/>
      <c r="YR19" s="82"/>
      <c r="YS19" s="82"/>
      <c r="YT19" s="82"/>
      <c r="YU19" s="82"/>
      <c r="YV19" s="82"/>
      <c r="YW19" s="82"/>
      <c r="YX19" s="82"/>
      <c r="YY19" s="82"/>
      <c r="YZ19" s="82"/>
      <c r="ZA19" s="82"/>
      <c r="ZB19" s="82"/>
      <c r="ZC19" s="82"/>
      <c r="ZD19" s="82"/>
      <c r="ZE19" s="82"/>
      <c r="ZF19" s="82"/>
      <c r="ZG19" s="82"/>
      <c r="ZH19" s="82"/>
      <c r="ZI19" s="82"/>
      <c r="ZJ19" s="82"/>
      <c r="ZK19" s="82"/>
      <c r="ZL19" s="82"/>
      <c r="ZM19" s="82"/>
      <c r="ZN19" s="82"/>
      <c r="ZO19" s="82"/>
      <c r="ZP19" s="82"/>
      <c r="ZQ19" s="82"/>
      <c r="ZR19" s="82"/>
      <c r="ZS19" s="82"/>
      <c r="ZT19" s="82"/>
      <c r="ZU19" s="82"/>
      <c r="ZV19" s="82"/>
      <c r="ZW19" s="82"/>
      <c r="ZX19" s="82"/>
      <c r="ZY19" s="82"/>
      <c r="ZZ19" s="82"/>
      <c r="AAA19" s="82"/>
      <c r="AAB19" s="82"/>
      <c r="AAC19" s="82"/>
      <c r="AAD19" s="82"/>
      <c r="AAE19" s="82"/>
      <c r="AAF19" s="82"/>
      <c r="AAG19" s="82"/>
      <c r="AAH19" s="82"/>
      <c r="AAI19" s="82"/>
      <c r="AAJ19" s="82"/>
      <c r="AAK19" s="82"/>
      <c r="AAL19" s="82"/>
      <c r="AAM19" s="82"/>
      <c r="AAN19" s="82"/>
      <c r="AAO19" s="82"/>
      <c r="AAP19" s="82"/>
      <c r="AAQ19" s="82"/>
      <c r="AAR19" s="82"/>
      <c r="AAS19" s="82"/>
      <c r="AAT19" s="82"/>
      <c r="AAU19" s="82"/>
      <c r="AAV19" s="82"/>
      <c r="AAW19" s="82"/>
      <c r="AAX19" s="82"/>
      <c r="AAY19" s="82"/>
      <c r="AAZ19" s="82"/>
      <c r="ABA19" s="82"/>
      <c r="ABB19" s="82"/>
      <c r="ABC19" s="82"/>
      <c r="ABD19" s="82"/>
      <c r="ABE19" s="82"/>
      <c r="ABF19" s="82"/>
      <c r="ABG19" s="82"/>
      <c r="ABH19" s="82"/>
      <c r="ABI19" s="82"/>
      <c r="ABJ19" s="82"/>
      <c r="ABK19" s="82"/>
      <c r="ABL19" s="82"/>
      <c r="ABM19" s="82"/>
      <c r="ABN19" s="82"/>
      <c r="ABO19" s="82"/>
      <c r="ABP19" s="82"/>
      <c r="ABQ19" s="82"/>
      <c r="ABR19" s="82"/>
      <c r="ABS19" s="82"/>
      <c r="ABT19" s="82"/>
      <c r="ABU19" s="82"/>
      <c r="ABV19" s="82"/>
      <c r="ABW19" s="82"/>
      <c r="ABX19" s="82"/>
      <c r="ABY19" s="82"/>
      <c r="ABZ19" s="82"/>
      <c r="ACA19" s="82"/>
      <c r="ACB19" s="82"/>
      <c r="ACC19" s="82"/>
      <c r="ACD19" s="82"/>
      <c r="ACE19" s="82"/>
      <c r="ACF19" s="82"/>
      <c r="ACG19" s="82"/>
      <c r="ACH19" s="82"/>
      <c r="ACI19" s="82"/>
      <c r="ACJ19" s="82"/>
      <c r="ACK19" s="82"/>
      <c r="ACL19" s="82"/>
      <c r="ACM19" s="82"/>
      <c r="ACN19" s="82"/>
      <c r="ACO19" s="82"/>
      <c r="ACP19" s="82"/>
      <c r="ACQ19" s="82"/>
      <c r="ACR19" s="82"/>
      <c r="ACS19" s="82"/>
      <c r="ACT19" s="82"/>
      <c r="ACU19" s="82"/>
      <c r="ACV19" s="82"/>
      <c r="ACW19" s="82"/>
      <c r="ACX19" s="82"/>
      <c r="ACY19" s="82"/>
      <c r="ACZ19" s="82"/>
      <c r="ADA19" s="82"/>
      <c r="ADB19" s="82"/>
      <c r="ADC19" s="82"/>
      <c r="ADD19" s="82"/>
      <c r="ADE19" s="82"/>
      <c r="ADF19" s="82"/>
      <c r="ADG19" s="82"/>
      <c r="ADH19" s="82"/>
      <c r="ADI19" s="82"/>
      <c r="ADJ19" s="82"/>
      <c r="ADK19" s="82"/>
      <c r="ADL19" s="82"/>
      <c r="ADM19" s="82"/>
      <c r="ADN19" s="82"/>
      <c r="ADO19" s="82"/>
      <c r="ADP19" s="82"/>
      <c r="ADQ19" s="82"/>
      <c r="ADR19" s="82"/>
      <c r="ADS19" s="82"/>
      <c r="ADT19" s="82"/>
      <c r="ADU19" s="82"/>
      <c r="ADV19" s="82"/>
      <c r="ADW19" s="82"/>
      <c r="ADX19" s="82"/>
      <c r="ADY19" s="82"/>
      <c r="ADZ19" s="82"/>
      <c r="AEA19" s="82"/>
      <c r="AEB19" s="82"/>
      <c r="AEC19" s="82"/>
      <c r="AED19" s="82"/>
      <c r="AEE19" s="82"/>
      <c r="AEF19" s="82"/>
      <c r="AEG19" s="82"/>
      <c r="AEH19" s="82"/>
      <c r="AEI19" s="82"/>
      <c r="AEJ19" s="82"/>
      <c r="AEK19" s="82"/>
      <c r="AEL19" s="82"/>
      <c r="AEM19" s="82"/>
      <c r="AEN19" s="82"/>
      <c r="AEO19" s="82"/>
      <c r="AEP19" s="82"/>
      <c r="AEQ19" s="82"/>
      <c r="AER19" s="82"/>
      <c r="AES19" s="82"/>
      <c r="AET19" s="82"/>
      <c r="AEU19" s="82"/>
      <c r="AEV19" s="82"/>
      <c r="AEW19" s="82"/>
      <c r="AEX19" s="82"/>
      <c r="AEY19" s="82"/>
      <c r="AEZ19" s="82"/>
      <c r="AFA19" s="82"/>
      <c r="AFB19" s="82"/>
      <c r="AFC19" s="82"/>
      <c r="AFD19" s="82"/>
      <c r="AFE19" s="82"/>
      <c r="AFF19" s="82"/>
      <c r="AFG19" s="82"/>
      <c r="AFH19" s="82"/>
      <c r="AFI19" s="82"/>
      <c r="AFJ19" s="82"/>
      <c r="AFK19" s="82"/>
      <c r="AFL19" s="82"/>
      <c r="AFM19" s="82"/>
      <c r="AFN19" s="82"/>
      <c r="AFO19" s="82"/>
      <c r="AFP19" s="82"/>
      <c r="AFQ19" s="82"/>
      <c r="AFR19" s="82"/>
      <c r="AFS19" s="82"/>
      <c r="AFT19" s="82"/>
      <c r="AFU19" s="82"/>
      <c r="AFV19" s="82"/>
      <c r="AFW19" s="82"/>
      <c r="AFX19" s="82"/>
      <c r="AFY19" s="82"/>
      <c r="AFZ19" s="82"/>
      <c r="AGA19" s="82"/>
      <c r="AGB19" s="82"/>
      <c r="AGC19" s="82"/>
      <c r="AGD19" s="82"/>
      <c r="AGE19" s="82"/>
      <c r="AGF19" s="82"/>
      <c r="AGG19" s="82"/>
      <c r="AGH19" s="82"/>
      <c r="AGI19" s="82"/>
      <c r="AGJ19" s="82"/>
      <c r="AGK19" s="82"/>
      <c r="AGL19" s="82"/>
      <c r="AGM19" s="82"/>
      <c r="AGN19" s="82"/>
      <c r="AGO19" s="82"/>
      <c r="AGP19" s="82"/>
      <c r="AGQ19" s="82"/>
      <c r="AGR19" s="82"/>
      <c r="AGS19" s="82"/>
      <c r="AGT19" s="82"/>
      <c r="AGU19" s="82"/>
      <c r="AGV19" s="82"/>
      <c r="AGW19" s="82"/>
      <c r="AGX19" s="82"/>
      <c r="AGY19" s="82"/>
      <c r="AGZ19" s="82"/>
      <c r="AHA19" s="82"/>
      <c r="AHB19" s="82"/>
      <c r="AHC19" s="82"/>
      <c r="AHD19" s="82"/>
      <c r="AHE19" s="82"/>
      <c r="AHF19" s="82"/>
      <c r="AHG19" s="82"/>
      <c r="AHH19" s="82"/>
      <c r="AHI19" s="82"/>
      <c r="AHJ19" s="82"/>
      <c r="AHK19" s="82"/>
      <c r="AHL19" s="82"/>
      <c r="AHM19" s="82"/>
      <c r="AHN19" s="82"/>
      <c r="AHO19" s="82"/>
      <c r="AHP19" s="82"/>
      <c r="AHQ19" s="82"/>
      <c r="AHR19" s="82"/>
      <c r="AHS19" s="82"/>
      <c r="AHT19" s="82"/>
      <c r="AHU19" s="82"/>
      <c r="AHV19" s="82"/>
      <c r="AHW19" s="82"/>
      <c r="AHX19" s="82"/>
      <c r="AHY19" s="82"/>
      <c r="AHZ19" s="82"/>
      <c r="AIA19" s="82"/>
      <c r="AIB19" s="82"/>
      <c r="AIC19" s="82"/>
      <c r="AID19" s="82"/>
      <c r="AIE19" s="82"/>
      <c r="AIF19" s="82"/>
      <c r="AIG19" s="82"/>
      <c r="AIH19" s="82"/>
      <c r="AII19" s="82"/>
      <c r="AIJ19" s="82"/>
      <c r="AIK19" s="82"/>
      <c r="AIL19" s="82"/>
      <c r="AIM19" s="82"/>
      <c r="AIN19" s="82"/>
      <c r="AIO19" s="82"/>
      <c r="AIP19" s="82"/>
      <c r="AIQ19" s="82"/>
      <c r="AIR19" s="82"/>
      <c r="AIS19" s="82"/>
      <c r="AIT19" s="82"/>
      <c r="AIU19" s="82"/>
      <c r="AIV19" s="82"/>
      <c r="AIW19" s="82"/>
      <c r="AIX19" s="82"/>
      <c r="AIY19" s="82"/>
      <c r="AIZ19" s="82"/>
      <c r="AJA19" s="82"/>
      <c r="AJB19" s="82"/>
      <c r="AJC19" s="82"/>
      <c r="AJD19" s="82"/>
      <c r="AJE19" s="82"/>
      <c r="AJF19" s="82"/>
      <c r="AJG19" s="82"/>
      <c r="AJH19" s="82"/>
      <c r="AJI19" s="82"/>
      <c r="AJJ19" s="82"/>
      <c r="AJK19" s="82"/>
      <c r="AJL19" s="82"/>
      <c r="AJM19" s="82"/>
      <c r="AJN19" s="82"/>
      <c r="AJO19" s="82"/>
      <c r="AJP19" s="82"/>
      <c r="AJQ19" s="82"/>
      <c r="AJR19" s="82"/>
      <c r="AJS19" s="82"/>
      <c r="AJT19" s="82"/>
      <c r="AJU19" s="82"/>
      <c r="AJV19" s="82"/>
      <c r="AJW19" s="82"/>
      <c r="AJX19" s="82"/>
      <c r="AJY19" s="82"/>
      <c r="AJZ19" s="82"/>
      <c r="AKA19" s="82"/>
      <c r="AKB19" s="82"/>
      <c r="AKC19" s="82"/>
      <c r="AKD19" s="82"/>
      <c r="AKE19" s="82"/>
      <c r="AKF19" s="82"/>
      <c r="AKG19" s="82"/>
      <c r="AKH19" s="82"/>
      <c r="AKI19" s="82"/>
      <c r="AKJ19" s="82"/>
      <c r="AKK19" s="82"/>
      <c r="AKL19" s="82"/>
      <c r="AKM19" s="82"/>
      <c r="AKN19" s="82"/>
      <c r="AKO19" s="82"/>
      <c r="AKP19" s="82"/>
      <c r="AKQ19" s="82"/>
      <c r="AKR19" s="82"/>
      <c r="AKS19" s="82"/>
      <c r="AKT19" s="82"/>
      <c r="AKU19" s="82"/>
      <c r="AKV19" s="82"/>
      <c r="AKW19" s="82"/>
      <c r="AKX19" s="82"/>
      <c r="AKY19" s="82"/>
      <c r="AKZ19" s="82"/>
      <c r="ALA19" s="82"/>
      <c r="ALB19" s="82"/>
      <c r="ALC19" s="82"/>
      <c r="ALD19" s="82"/>
      <c r="ALE19" s="82"/>
      <c r="ALF19" s="82"/>
      <c r="ALG19" s="82"/>
      <c r="ALH19" s="82"/>
      <c r="ALI19" s="82"/>
      <c r="ALJ19" s="82"/>
      <c r="ALK19" s="82"/>
      <c r="ALL19" s="82"/>
      <c r="ALM19" s="82"/>
      <c r="ALN19" s="82"/>
      <c r="ALO19" s="82"/>
      <c r="ALP19" s="82"/>
      <c r="ALQ19" s="82"/>
      <c r="ALR19" s="82"/>
      <c r="ALS19" s="82"/>
      <c r="ALT19" s="82"/>
      <c r="ALU19" s="82"/>
      <c r="ALV19" s="82"/>
      <c r="ALW19" s="82"/>
      <c r="ALX19" s="82"/>
      <c r="ALY19" s="82"/>
      <c r="ALZ19" s="82"/>
      <c r="AMA19" s="82"/>
      <c r="AMB19" s="82"/>
      <c r="AMC19" s="82"/>
      <c r="AMD19" s="82"/>
      <c r="AME19" s="82"/>
      <c r="AMF19" s="82"/>
      <c r="AMG19" s="82"/>
      <c r="AMH19" s="82"/>
      <c r="AMI19" s="82"/>
      <c r="AMJ19" s="82"/>
      <c r="AMK19" s="82"/>
      <c r="AML19" s="82"/>
      <c r="AMM19" s="82"/>
      <c r="AMN19" s="82"/>
      <c r="AMO19" s="82"/>
      <c r="AMP19" s="82"/>
      <c r="AMQ19" s="82"/>
      <c r="AMR19" s="82"/>
      <c r="AMS19" s="82"/>
      <c r="AMT19" s="82"/>
      <c r="AMU19" s="82"/>
      <c r="AMV19" s="82"/>
      <c r="AMW19" s="82"/>
      <c r="AMX19" s="82"/>
      <c r="AMY19" s="82"/>
      <c r="AMZ19" s="82"/>
      <c r="ANA19" s="82"/>
      <c r="ANB19" s="82"/>
      <c r="ANC19" s="82"/>
      <c r="AND19" s="82"/>
      <c r="ANE19" s="82"/>
      <c r="ANF19" s="82"/>
      <c r="ANG19" s="82"/>
      <c r="ANH19" s="82"/>
      <c r="ANI19" s="82"/>
      <c r="ANJ19" s="82"/>
      <c r="ANK19" s="82"/>
      <c r="ANL19" s="82"/>
      <c r="ANM19" s="82"/>
      <c r="ANN19" s="82"/>
      <c r="ANO19" s="82"/>
      <c r="ANP19" s="82"/>
      <c r="ANQ19" s="82"/>
      <c r="ANR19" s="82"/>
      <c r="ANS19" s="82"/>
      <c r="ANT19" s="82"/>
      <c r="ANU19" s="82"/>
      <c r="ANV19" s="82"/>
      <c r="ANW19" s="82"/>
      <c r="ANX19" s="82"/>
      <c r="ANY19" s="82"/>
      <c r="ANZ19" s="82"/>
      <c r="AOA19" s="82"/>
      <c r="AOB19" s="82"/>
      <c r="AOC19" s="82"/>
      <c r="AOD19" s="82"/>
      <c r="AOE19" s="82"/>
      <c r="AOF19" s="82"/>
      <c r="AOG19" s="82"/>
      <c r="AOH19" s="82"/>
      <c r="AOI19" s="82"/>
      <c r="AOJ19" s="82"/>
      <c r="AOK19" s="82"/>
      <c r="AOL19" s="82"/>
      <c r="AOM19" s="82"/>
      <c r="AON19" s="82"/>
      <c r="AOO19" s="82"/>
      <c r="AOP19" s="82"/>
      <c r="AOQ19" s="82"/>
      <c r="AOR19" s="82"/>
      <c r="AOS19" s="82"/>
      <c r="AOT19" s="82"/>
      <c r="AOU19" s="82"/>
      <c r="AOV19" s="82"/>
      <c r="AOW19" s="82"/>
      <c r="AOX19" s="82"/>
      <c r="AOY19" s="82"/>
      <c r="AOZ19" s="82"/>
      <c r="APA19" s="82"/>
      <c r="APB19" s="82"/>
      <c r="APC19" s="82"/>
      <c r="APD19" s="82"/>
      <c r="APE19" s="82"/>
      <c r="APF19" s="82"/>
      <c r="APG19" s="82"/>
      <c r="APH19" s="82"/>
      <c r="API19" s="82"/>
      <c r="APJ19" s="82"/>
      <c r="APK19" s="82"/>
      <c r="APL19" s="82"/>
      <c r="APM19" s="82"/>
      <c r="APN19" s="82"/>
      <c r="APO19" s="82"/>
      <c r="APP19" s="82"/>
      <c r="APQ19" s="82"/>
      <c r="APR19" s="82"/>
      <c r="APS19" s="82"/>
      <c r="APT19" s="82"/>
      <c r="APU19" s="82"/>
      <c r="APV19" s="82"/>
      <c r="APW19" s="82"/>
      <c r="APX19" s="82"/>
      <c r="APY19" s="82"/>
      <c r="APZ19" s="82"/>
      <c r="AQA19" s="82"/>
      <c r="AQB19" s="82"/>
      <c r="AQC19" s="82"/>
      <c r="AQD19" s="82"/>
      <c r="AQE19" s="82"/>
      <c r="AQF19" s="82"/>
      <c r="AQG19" s="82"/>
      <c r="AQH19" s="82"/>
      <c r="AQI19" s="82"/>
      <c r="AQJ19" s="82"/>
      <c r="AQK19" s="82"/>
      <c r="AQL19" s="82"/>
      <c r="AQM19" s="82"/>
      <c r="AQN19" s="82"/>
      <c r="AQO19" s="82"/>
      <c r="AQP19" s="82"/>
      <c r="AQQ19" s="82"/>
      <c r="AQR19" s="82"/>
      <c r="AQS19" s="82"/>
      <c r="AQT19" s="82"/>
      <c r="AQU19" s="82"/>
      <c r="AQV19" s="82"/>
      <c r="AQW19" s="82"/>
      <c r="AQX19" s="82"/>
      <c r="AQY19" s="82"/>
      <c r="AQZ19" s="82"/>
      <c r="ARA19" s="82"/>
      <c r="ARB19" s="82"/>
      <c r="ARC19" s="82"/>
      <c r="ARD19" s="82"/>
      <c r="ARE19" s="82"/>
      <c r="ARF19" s="82"/>
      <c r="ARG19" s="82"/>
      <c r="ARH19" s="82"/>
      <c r="ARI19" s="82"/>
      <c r="ARJ19" s="82"/>
      <c r="ARK19" s="82"/>
      <c r="ARL19" s="82"/>
      <c r="ARM19" s="82"/>
      <c r="ARN19" s="82"/>
      <c r="ARO19" s="82"/>
      <c r="ARP19" s="82"/>
      <c r="ARQ19" s="82"/>
      <c r="ARR19" s="82"/>
      <c r="ARS19" s="82"/>
      <c r="ART19" s="82"/>
      <c r="ARU19" s="82"/>
      <c r="ARV19" s="82"/>
      <c r="ARW19" s="82"/>
      <c r="ARX19" s="82"/>
      <c r="ARY19" s="82"/>
      <c r="ARZ19" s="82"/>
      <c r="ASA19" s="82"/>
      <c r="ASB19" s="82"/>
      <c r="ASC19" s="82"/>
      <c r="ASD19" s="82"/>
      <c r="ASE19" s="82"/>
      <c r="ASF19" s="82"/>
      <c r="ASG19" s="82"/>
      <c r="ASH19" s="82"/>
      <c r="ASI19" s="82"/>
      <c r="ASJ19" s="82"/>
      <c r="ASK19" s="82"/>
      <c r="ASL19" s="82"/>
      <c r="ASM19" s="82"/>
      <c r="ASN19" s="82"/>
      <c r="ASO19" s="82"/>
      <c r="ASP19" s="82"/>
      <c r="ASQ19" s="82"/>
      <c r="ASR19" s="82"/>
      <c r="ASS19" s="82"/>
      <c r="AST19" s="82"/>
      <c r="ASU19" s="82"/>
      <c r="ASV19" s="82"/>
      <c r="ASW19" s="82"/>
      <c r="ASX19" s="82"/>
      <c r="ASY19" s="82"/>
      <c r="ASZ19" s="82"/>
      <c r="ATA19" s="82"/>
      <c r="ATB19" s="82"/>
      <c r="ATC19" s="82"/>
      <c r="ATD19" s="82"/>
      <c r="ATE19" s="82"/>
      <c r="ATF19" s="82"/>
      <c r="ATG19" s="82"/>
      <c r="ATH19" s="82"/>
      <c r="ATI19" s="82"/>
      <c r="ATJ19" s="82"/>
      <c r="ATK19" s="82"/>
      <c r="ATL19" s="82"/>
      <c r="ATM19" s="82"/>
      <c r="ATN19" s="82"/>
      <c r="ATO19" s="82"/>
      <c r="ATP19" s="82"/>
      <c r="ATQ19" s="82"/>
      <c r="ATR19" s="82"/>
      <c r="ATS19" s="82"/>
      <c r="ATT19" s="82"/>
      <c r="ATU19" s="82"/>
      <c r="ATV19" s="82"/>
      <c r="ATW19" s="82"/>
      <c r="ATX19" s="82"/>
      <c r="ATY19" s="82"/>
      <c r="ATZ19" s="82"/>
      <c r="AUA19" s="82"/>
      <c r="AUB19" s="82"/>
      <c r="AUC19" s="82"/>
      <c r="AUD19" s="82"/>
      <c r="AUE19" s="82"/>
      <c r="AUF19" s="82"/>
      <c r="AUG19" s="82"/>
      <c r="AUH19" s="82"/>
      <c r="AUI19" s="82"/>
      <c r="AUJ19" s="82"/>
      <c r="AUK19" s="82"/>
      <c r="AUL19" s="82"/>
      <c r="AUM19" s="82"/>
      <c r="AUN19" s="82"/>
      <c r="AUO19" s="82"/>
      <c r="AUP19" s="82"/>
      <c r="AUQ19" s="82"/>
      <c r="AUR19" s="82"/>
      <c r="AUS19" s="82"/>
      <c r="AUT19" s="82"/>
      <c r="AUU19" s="82"/>
      <c r="AUV19" s="82"/>
      <c r="AUW19" s="82"/>
      <c r="AUX19" s="82"/>
      <c r="AUY19" s="82"/>
      <c r="AUZ19" s="82"/>
      <c r="AVA19" s="82"/>
      <c r="AVB19" s="82"/>
      <c r="AVC19" s="82"/>
      <c r="AVD19" s="82"/>
      <c r="AVE19" s="82"/>
      <c r="AVF19" s="82"/>
      <c r="AVG19" s="82"/>
      <c r="AVH19" s="82"/>
      <c r="AVI19" s="82"/>
      <c r="AVJ19" s="82"/>
      <c r="AVK19" s="82"/>
      <c r="AVL19" s="82"/>
      <c r="AVM19" s="82"/>
      <c r="AVN19" s="82"/>
      <c r="AVO19" s="82"/>
      <c r="AVP19" s="82"/>
      <c r="AVQ19" s="82"/>
      <c r="AVR19" s="82"/>
      <c r="AVS19" s="82"/>
      <c r="AVT19" s="82"/>
      <c r="AVU19" s="82"/>
      <c r="AVV19" s="82"/>
      <c r="AVW19" s="82"/>
      <c r="AVX19" s="82"/>
      <c r="AVY19" s="82"/>
      <c r="AVZ19" s="82"/>
      <c r="AWA19" s="82"/>
      <c r="AWB19" s="82"/>
      <c r="AWC19" s="82"/>
      <c r="AWD19" s="82"/>
      <c r="AWE19" s="82"/>
      <c r="AWF19" s="82"/>
      <c r="AWG19" s="82"/>
      <c r="AWH19" s="82"/>
      <c r="AWI19" s="82"/>
      <c r="AWJ19" s="82"/>
      <c r="AWK19" s="82"/>
      <c r="AWL19" s="82"/>
      <c r="AWM19" s="82"/>
      <c r="AWN19" s="82"/>
      <c r="AWO19" s="82"/>
      <c r="AWP19" s="82"/>
      <c r="AWQ19" s="82"/>
      <c r="AWR19" s="82"/>
      <c r="AWS19" s="82"/>
      <c r="AWT19" s="82"/>
      <c r="AWU19" s="82"/>
      <c r="AWV19" s="82"/>
      <c r="AWW19" s="82"/>
      <c r="AWX19" s="82"/>
      <c r="AWY19" s="82"/>
      <c r="AWZ19" s="82"/>
      <c r="AXA19" s="82"/>
      <c r="AXB19" s="82"/>
      <c r="AXC19" s="82"/>
      <c r="AXD19" s="82"/>
      <c r="AXE19" s="82"/>
      <c r="AXF19" s="82"/>
      <c r="AXG19" s="82"/>
      <c r="AXH19" s="82"/>
      <c r="AXI19" s="82"/>
      <c r="AXJ19" s="82"/>
      <c r="AXK19" s="82"/>
      <c r="AXL19" s="82"/>
      <c r="AXM19" s="82"/>
      <c r="AXN19" s="82"/>
      <c r="AXO19" s="82"/>
      <c r="AXP19" s="82"/>
      <c r="AXQ19" s="82"/>
      <c r="AXR19" s="82"/>
      <c r="AXS19" s="82"/>
      <c r="AXT19" s="82"/>
      <c r="AXU19" s="82"/>
      <c r="AXV19" s="82"/>
      <c r="AXW19" s="82"/>
      <c r="AXX19" s="82"/>
      <c r="AXY19" s="82"/>
      <c r="AXZ19" s="82"/>
      <c r="AYA19" s="82"/>
      <c r="AYB19" s="82"/>
      <c r="AYC19" s="82"/>
      <c r="AYD19" s="82"/>
      <c r="AYE19" s="82"/>
      <c r="AYF19" s="82"/>
      <c r="AYG19" s="82"/>
      <c r="AYH19" s="82"/>
      <c r="AYI19" s="82"/>
      <c r="AYJ19" s="82"/>
      <c r="AYK19" s="82"/>
      <c r="AYL19" s="82"/>
      <c r="AYM19" s="82"/>
      <c r="AYN19" s="82"/>
      <c r="AYO19" s="82"/>
      <c r="AYP19" s="82"/>
      <c r="AYQ19" s="82"/>
      <c r="AYR19" s="82"/>
      <c r="AYS19" s="82"/>
      <c r="AYT19" s="82"/>
      <c r="AYU19" s="82"/>
      <c r="AYV19" s="82"/>
      <c r="AYW19" s="82"/>
      <c r="AYX19" s="82"/>
      <c r="AYY19" s="82"/>
      <c r="AYZ19" s="82"/>
      <c r="AZA19" s="82"/>
      <c r="AZB19" s="82"/>
      <c r="AZC19" s="82"/>
      <c r="AZD19" s="82"/>
      <c r="AZE19" s="82"/>
      <c r="AZF19" s="82"/>
      <c r="AZG19" s="82"/>
      <c r="AZH19" s="82"/>
      <c r="AZI19" s="82"/>
      <c r="AZJ19" s="82"/>
      <c r="AZK19" s="82"/>
      <c r="AZL19" s="82"/>
      <c r="AZM19" s="82"/>
      <c r="AZN19" s="82"/>
      <c r="AZO19" s="82"/>
      <c r="AZP19" s="82"/>
      <c r="AZQ19" s="82"/>
      <c r="AZR19" s="82"/>
      <c r="AZS19" s="82"/>
      <c r="AZT19" s="82"/>
      <c r="AZU19" s="82"/>
      <c r="AZV19" s="82"/>
      <c r="AZW19" s="82"/>
      <c r="AZX19" s="82"/>
      <c r="AZY19" s="82"/>
      <c r="AZZ19" s="82"/>
      <c r="BAA19" s="82"/>
      <c r="BAB19" s="82"/>
      <c r="BAC19" s="82"/>
      <c r="BAD19" s="82"/>
      <c r="BAE19" s="82"/>
      <c r="BAF19" s="82"/>
      <c r="BAG19" s="82"/>
      <c r="BAH19" s="82"/>
      <c r="BAI19" s="82"/>
      <c r="BAJ19" s="82"/>
      <c r="BAK19" s="82"/>
      <c r="BAL19" s="82"/>
      <c r="BAM19" s="82"/>
      <c r="BAN19" s="82"/>
      <c r="BAO19" s="82"/>
      <c r="BAP19" s="82"/>
      <c r="BAQ19" s="82"/>
      <c r="BAR19" s="82"/>
      <c r="BAS19" s="82"/>
      <c r="BAT19" s="82"/>
      <c r="BAU19" s="82"/>
      <c r="BAV19" s="82"/>
      <c r="BAW19" s="82"/>
      <c r="BAX19" s="82"/>
      <c r="BAY19" s="82"/>
      <c r="BAZ19" s="82"/>
      <c r="BBA19" s="82"/>
      <c r="BBB19" s="82"/>
      <c r="BBC19" s="82"/>
      <c r="BBD19" s="82"/>
      <c r="BBE19" s="82"/>
      <c r="BBF19" s="82"/>
      <c r="BBG19" s="82"/>
      <c r="BBH19" s="82"/>
      <c r="BBI19" s="82"/>
      <c r="BBJ19" s="82"/>
      <c r="BBK19" s="82"/>
      <c r="BBL19" s="82"/>
      <c r="BBM19" s="82"/>
      <c r="BBN19" s="82"/>
      <c r="BBO19" s="82"/>
      <c r="BBP19" s="82"/>
      <c r="BBQ19" s="82"/>
      <c r="BBR19" s="82"/>
      <c r="BBS19" s="82"/>
      <c r="BBT19" s="82"/>
      <c r="BBU19" s="82"/>
      <c r="BBV19" s="82"/>
      <c r="BBW19" s="82"/>
      <c r="BBX19" s="82"/>
      <c r="BBY19" s="82"/>
      <c r="BBZ19" s="82"/>
      <c r="BCA19" s="82"/>
      <c r="BCB19" s="82"/>
      <c r="BCC19" s="82"/>
      <c r="BCD19" s="82"/>
      <c r="BCE19" s="82"/>
      <c r="BCF19" s="82"/>
      <c r="BCG19" s="82"/>
      <c r="BCH19" s="82"/>
      <c r="BCI19" s="82"/>
      <c r="BCJ19" s="82"/>
      <c r="BCK19" s="82"/>
      <c r="BCL19" s="82"/>
      <c r="BCM19" s="82"/>
      <c r="BCN19" s="82"/>
      <c r="BCO19" s="82"/>
      <c r="BCP19" s="82"/>
      <c r="BCQ19" s="82"/>
      <c r="BCR19" s="82"/>
      <c r="BCS19" s="82"/>
      <c r="BCT19" s="82"/>
      <c r="BCU19" s="82"/>
      <c r="BCV19" s="82"/>
      <c r="BCW19" s="82"/>
      <c r="BCX19" s="82"/>
      <c r="BCY19" s="82"/>
      <c r="BCZ19" s="82"/>
      <c r="BDA19" s="82"/>
      <c r="BDB19" s="82"/>
      <c r="BDC19" s="82"/>
      <c r="BDD19" s="82"/>
      <c r="BDE19" s="82"/>
      <c r="BDF19" s="82"/>
      <c r="BDG19" s="82"/>
      <c r="BDH19" s="82"/>
      <c r="BDI19" s="82"/>
      <c r="BDJ19" s="82"/>
      <c r="BDK19" s="82"/>
      <c r="BDL19" s="82"/>
      <c r="BDM19" s="82"/>
      <c r="BDN19" s="82"/>
      <c r="BDO19" s="82"/>
      <c r="BDP19" s="82"/>
      <c r="BDQ19" s="82"/>
      <c r="BDR19" s="82"/>
      <c r="BDS19" s="82"/>
      <c r="BDT19" s="82"/>
      <c r="BDU19" s="82"/>
      <c r="BDV19" s="82"/>
      <c r="BDW19" s="82"/>
      <c r="BDX19" s="82"/>
      <c r="BDY19" s="82"/>
      <c r="BDZ19" s="82"/>
      <c r="BEA19" s="82"/>
      <c r="BEB19" s="82"/>
      <c r="BEC19" s="82"/>
      <c r="BED19" s="82"/>
      <c r="BEE19" s="82"/>
      <c r="BEF19" s="82"/>
      <c r="BEG19" s="82"/>
      <c r="BEH19" s="82"/>
      <c r="BEI19" s="82"/>
      <c r="BEJ19" s="82"/>
      <c r="BEK19" s="82"/>
      <c r="BEL19" s="82"/>
      <c r="BEM19" s="82"/>
      <c r="BEN19" s="82"/>
      <c r="BEO19" s="82"/>
      <c r="BEP19" s="82"/>
      <c r="BEQ19" s="82"/>
      <c r="BER19" s="82"/>
      <c r="BES19" s="82"/>
      <c r="BET19" s="82"/>
      <c r="BEU19" s="82"/>
      <c r="BEV19" s="82"/>
      <c r="BEW19" s="82"/>
      <c r="BEX19" s="82"/>
      <c r="BEY19" s="82"/>
      <c r="BEZ19" s="82"/>
      <c r="BFA19" s="82"/>
      <c r="BFB19" s="82"/>
      <c r="BFC19" s="82"/>
      <c r="BFD19" s="82"/>
      <c r="BFE19" s="82"/>
      <c r="BFF19" s="82"/>
      <c r="BFG19" s="82"/>
      <c r="BFH19" s="82"/>
      <c r="BFI19" s="82"/>
      <c r="BFJ19" s="82"/>
      <c r="BFK19" s="82"/>
      <c r="BFL19" s="82"/>
      <c r="BFM19" s="82"/>
      <c r="BFN19" s="82"/>
      <c r="BFO19" s="82"/>
      <c r="BFP19" s="82"/>
      <c r="BFQ19" s="82"/>
      <c r="BFR19" s="82"/>
      <c r="BFS19" s="82"/>
      <c r="BFT19" s="82"/>
      <c r="BFU19" s="82"/>
      <c r="BFV19" s="82"/>
      <c r="BFW19" s="82"/>
      <c r="BFX19" s="82"/>
      <c r="BFY19" s="82"/>
      <c r="BFZ19" s="82"/>
      <c r="BGA19" s="82"/>
      <c r="BGB19" s="82"/>
      <c r="BGC19" s="82"/>
      <c r="BGD19" s="82"/>
      <c r="BGE19" s="82"/>
      <c r="BGF19" s="82"/>
      <c r="BGG19" s="82"/>
      <c r="BGH19" s="82"/>
      <c r="BGI19" s="82"/>
      <c r="BGJ19" s="82"/>
      <c r="BGK19" s="82"/>
      <c r="BGL19" s="82"/>
      <c r="BGM19" s="82"/>
      <c r="BGN19" s="82"/>
      <c r="BGO19" s="82"/>
      <c r="BGP19" s="82"/>
      <c r="BGQ19" s="82"/>
      <c r="BGR19" s="82"/>
      <c r="BGS19" s="82"/>
      <c r="BGT19" s="82"/>
      <c r="BGU19" s="82"/>
      <c r="BGV19" s="82"/>
      <c r="BGW19" s="82"/>
      <c r="BGX19" s="82"/>
      <c r="BGY19" s="82"/>
      <c r="BGZ19" s="82"/>
      <c r="BHA19" s="82"/>
      <c r="BHB19" s="82"/>
      <c r="BHC19" s="82"/>
      <c r="BHD19" s="82"/>
      <c r="BHE19" s="82"/>
      <c r="BHF19" s="82"/>
      <c r="BHG19" s="82"/>
      <c r="BHH19" s="82"/>
      <c r="BHI19" s="82"/>
      <c r="BHJ19" s="82"/>
      <c r="BHK19" s="82"/>
      <c r="BHL19" s="82"/>
      <c r="BHM19" s="82"/>
      <c r="BHN19" s="82"/>
      <c r="BHO19" s="82"/>
      <c r="BHP19" s="82"/>
      <c r="BHQ19" s="82"/>
      <c r="BHR19" s="82"/>
      <c r="BHS19" s="82"/>
      <c r="BHT19" s="82"/>
      <c r="BHU19" s="82"/>
      <c r="BHV19" s="82"/>
      <c r="BHW19" s="82"/>
      <c r="BHX19" s="82"/>
      <c r="BHY19" s="82"/>
      <c r="BHZ19" s="82"/>
      <c r="BIA19" s="82"/>
      <c r="BIB19" s="82"/>
      <c r="BIC19" s="82"/>
      <c r="BID19" s="82"/>
      <c r="BIE19" s="82"/>
      <c r="BIF19" s="82"/>
      <c r="BIG19" s="82"/>
      <c r="BIH19" s="82"/>
      <c r="BII19" s="82"/>
      <c r="BIJ19" s="82"/>
      <c r="BIK19" s="82"/>
      <c r="BIL19" s="82"/>
      <c r="BIM19" s="82"/>
      <c r="BIN19" s="82"/>
      <c r="BIO19" s="82"/>
      <c r="BIP19" s="82"/>
      <c r="BIQ19" s="82"/>
      <c r="BIR19" s="82"/>
      <c r="BIS19" s="82"/>
      <c r="BIT19" s="82"/>
      <c r="BIU19" s="82"/>
      <c r="BIV19" s="82"/>
      <c r="BIW19" s="82"/>
      <c r="BIX19" s="82"/>
      <c r="BIY19" s="82"/>
      <c r="BIZ19" s="82"/>
      <c r="BJA19" s="82"/>
      <c r="BJB19" s="82"/>
      <c r="BJC19" s="82"/>
      <c r="BJD19" s="82"/>
      <c r="BJE19" s="82"/>
      <c r="BJF19" s="82"/>
      <c r="BJG19" s="82"/>
      <c r="BJH19" s="82"/>
      <c r="BJI19" s="82"/>
      <c r="BJJ19" s="82"/>
      <c r="BJK19" s="82"/>
      <c r="BJL19" s="82"/>
      <c r="BJM19" s="82"/>
      <c r="BJN19" s="82"/>
      <c r="BJO19" s="82"/>
      <c r="BJP19" s="82"/>
      <c r="BJQ19" s="82"/>
      <c r="BJR19" s="82"/>
      <c r="BJS19" s="82"/>
      <c r="BJT19" s="82"/>
      <c r="BJU19" s="82"/>
      <c r="BJV19" s="82"/>
      <c r="BJW19" s="82"/>
      <c r="BJX19" s="82"/>
      <c r="BJY19" s="82"/>
      <c r="BJZ19" s="82"/>
      <c r="BKA19" s="82"/>
      <c r="BKB19" s="82"/>
      <c r="BKC19" s="82"/>
      <c r="BKD19" s="82"/>
      <c r="BKE19" s="82"/>
      <c r="BKF19" s="82"/>
      <c r="BKG19" s="82"/>
      <c r="BKH19" s="82"/>
      <c r="BKI19" s="82"/>
      <c r="BKJ19" s="82"/>
      <c r="BKK19" s="82"/>
      <c r="BKL19" s="82"/>
      <c r="BKM19" s="82"/>
      <c r="BKN19" s="82"/>
      <c r="BKO19" s="82"/>
      <c r="BKP19" s="82"/>
      <c r="BKQ19" s="82"/>
      <c r="BKR19" s="82"/>
      <c r="BKS19" s="82"/>
      <c r="BKT19" s="82"/>
      <c r="BKU19" s="82"/>
      <c r="BKV19" s="82"/>
      <c r="BKW19" s="82"/>
      <c r="BKX19" s="82"/>
      <c r="BKY19" s="82"/>
      <c r="BKZ19" s="82"/>
      <c r="BLA19" s="82"/>
      <c r="BLB19" s="82"/>
      <c r="BLC19" s="82"/>
      <c r="BLD19" s="82"/>
      <c r="BLE19" s="82"/>
      <c r="BLF19" s="82"/>
      <c r="BLG19" s="82"/>
      <c r="BLH19" s="82"/>
      <c r="BLI19" s="82"/>
      <c r="BLJ19" s="82"/>
      <c r="BLK19" s="82"/>
      <c r="BLL19" s="82"/>
      <c r="BLM19" s="82"/>
      <c r="BLN19" s="82"/>
      <c r="BLO19" s="82"/>
      <c r="BLP19" s="82"/>
      <c r="BLQ19" s="82"/>
      <c r="BLR19" s="82"/>
      <c r="BLS19" s="82"/>
      <c r="BLT19" s="82"/>
      <c r="BLU19" s="82"/>
      <c r="BLV19" s="82"/>
      <c r="BLW19" s="82"/>
      <c r="BLX19" s="82"/>
      <c r="BLY19" s="82"/>
      <c r="BLZ19" s="82"/>
      <c r="BMA19" s="82"/>
      <c r="BMB19" s="82"/>
      <c r="BMC19" s="82"/>
      <c r="BMD19" s="82"/>
      <c r="BME19" s="82"/>
      <c r="BMF19" s="82"/>
      <c r="BMG19" s="82"/>
      <c r="BMH19" s="82"/>
      <c r="BMI19" s="82"/>
      <c r="BMJ19" s="82"/>
      <c r="BMK19" s="82"/>
      <c r="BML19" s="82"/>
      <c r="BMM19" s="82"/>
      <c r="BMN19" s="82"/>
      <c r="BMO19" s="82"/>
      <c r="BMP19" s="82"/>
      <c r="BMQ19" s="82"/>
      <c r="BMR19" s="82"/>
      <c r="BMS19" s="82"/>
      <c r="BMT19" s="82"/>
      <c r="BMU19" s="82"/>
      <c r="BMV19" s="82"/>
      <c r="BMW19" s="82"/>
      <c r="BMX19" s="82"/>
      <c r="BMY19" s="82"/>
      <c r="BMZ19" s="82"/>
      <c r="BNA19" s="82"/>
      <c r="BNB19" s="82"/>
      <c r="BNC19" s="82"/>
      <c r="BND19" s="82"/>
      <c r="BNE19" s="82"/>
      <c r="BNF19" s="82"/>
      <c r="BNG19" s="82"/>
      <c r="BNH19" s="82"/>
      <c r="BNI19" s="82"/>
      <c r="BNJ19" s="82"/>
      <c r="BNK19" s="82"/>
      <c r="BNL19" s="82"/>
      <c r="BNM19" s="82"/>
      <c r="BNN19" s="82"/>
      <c r="BNO19" s="82"/>
      <c r="BNP19" s="82"/>
      <c r="BNQ19" s="82"/>
      <c r="BNR19" s="82"/>
      <c r="BNS19" s="82"/>
      <c r="BNT19" s="82"/>
      <c r="BNU19" s="82"/>
      <c r="BNV19" s="82"/>
      <c r="BNW19" s="82"/>
      <c r="BNX19" s="82"/>
      <c r="BNY19" s="82"/>
      <c r="BNZ19" s="82"/>
      <c r="BOA19" s="82"/>
      <c r="BOB19" s="82"/>
      <c r="BOC19" s="82"/>
      <c r="BOD19" s="82"/>
      <c r="BOE19" s="82"/>
      <c r="BOF19" s="82"/>
      <c r="BOG19" s="82"/>
      <c r="BOH19" s="82"/>
      <c r="BOI19" s="82"/>
      <c r="BOJ19" s="82"/>
      <c r="BOK19" s="82"/>
      <c r="BOL19" s="82"/>
      <c r="BOM19" s="82"/>
      <c r="BON19" s="82"/>
      <c r="BOO19" s="82"/>
      <c r="BOP19" s="82"/>
      <c r="BOQ19" s="82"/>
      <c r="BOR19" s="82"/>
      <c r="BOS19" s="82"/>
      <c r="BOT19" s="82"/>
      <c r="BOU19" s="82"/>
      <c r="BOV19" s="82"/>
      <c r="BOW19" s="82"/>
      <c r="BOX19" s="82"/>
      <c r="BOY19" s="82"/>
      <c r="BOZ19" s="82"/>
      <c r="BPA19" s="82"/>
      <c r="BPB19" s="82"/>
      <c r="BPC19" s="82"/>
      <c r="BPD19" s="82"/>
      <c r="BPE19" s="82"/>
      <c r="BPF19" s="82"/>
      <c r="BPG19" s="82"/>
      <c r="BPH19" s="82"/>
      <c r="BPI19" s="82"/>
      <c r="BPJ19" s="82"/>
      <c r="BPK19" s="82"/>
      <c r="BPL19" s="82"/>
      <c r="BPM19" s="82"/>
      <c r="BPN19" s="82"/>
      <c r="BPO19" s="82"/>
      <c r="BPP19" s="82"/>
      <c r="BPQ19" s="82"/>
      <c r="BPR19" s="82"/>
      <c r="BPS19" s="82"/>
      <c r="BPT19" s="82"/>
      <c r="BPU19" s="82"/>
      <c r="BPV19" s="82"/>
      <c r="BPW19" s="82"/>
      <c r="BPX19" s="82"/>
      <c r="BPY19" s="82"/>
      <c r="BPZ19" s="82"/>
      <c r="BQA19" s="82"/>
      <c r="BQB19" s="82"/>
      <c r="BQC19" s="82"/>
      <c r="BQD19" s="82"/>
      <c r="BQE19" s="82"/>
      <c r="BQF19" s="82"/>
      <c r="BQG19" s="82"/>
      <c r="BQH19" s="82"/>
      <c r="BQI19" s="82"/>
      <c r="BQJ19" s="82"/>
      <c r="BQK19" s="82"/>
      <c r="BQL19" s="82"/>
      <c r="BQM19" s="82"/>
      <c r="BQN19" s="82"/>
      <c r="BQO19" s="82"/>
      <c r="BQP19" s="82"/>
      <c r="BQQ19" s="82"/>
      <c r="BQR19" s="82"/>
      <c r="BQS19" s="82"/>
      <c r="BQT19" s="82"/>
      <c r="BQU19" s="82"/>
      <c r="BQV19" s="82"/>
      <c r="BQW19" s="82"/>
      <c r="BQX19" s="82"/>
      <c r="BQY19" s="82"/>
      <c r="BQZ19" s="82"/>
      <c r="BRA19" s="82"/>
      <c r="BRB19" s="82"/>
      <c r="BRC19" s="82"/>
      <c r="BRD19" s="82"/>
      <c r="BRE19" s="82"/>
      <c r="BRF19" s="82"/>
      <c r="BRG19" s="82"/>
      <c r="BRH19" s="82"/>
      <c r="BRI19" s="82"/>
      <c r="BRJ19" s="82"/>
      <c r="BRK19" s="82"/>
      <c r="BRL19" s="82"/>
      <c r="BRM19" s="82"/>
      <c r="BRN19" s="82"/>
      <c r="BRO19" s="82"/>
      <c r="BRP19" s="82"/>
      <c r="BRQ19" s="82"/>
      <c r="BRR19" s="82"/>
      <c r="BRS19" s="82"/>
      <c r="BRT19" s="82"/>
      <c r="BRU19" s="82"/>
      <c r="BRV19" s="82"/>
      <c r="BRW19" s="82"/>
      <c r="BRX19" s="82"/>
      <c r="BRY19" s="82"/>
      <c r="BRZ19" s="82"/>
      <c r="BSA19" s="82"/>
      <c r="BSB19" s="82"/>
      <c r="BSC19" s="82"/>
      <c r="BSD19" s="82"/>
      <c r="BSE19" s="82"/>
      <c r="BSF19" s="82"/>
      <c r="BSG19" s="82"/>
      <c r="BSH19" s="82"/>
      <c r="BSI19" s="82"/>
      <c r="BSJ19" s="82"/>
      <c r="BSK19" s="82"/>
      <c r="BSL19" s="82"/>
      <c r="BSM19" s="82"/>
      <c r="BSN19" s="82"/>
      <c r="BSO19" s="82"/>
      <c r="BSP19" s="82"/>
      <c r="BSQ19" s="82"/>
      <c r="BSR19" s="82"/>
      <c r="BSS19" s="82"/>
      <c r="BST19" s="82"/>
      <c r="BSU19" s="82"/>
      <c r="BSV19" s="82"/>
      <c r="BSW19" s="82"/>
      <c r="BSX19" s="82"/>
      <c r="BSY19" s="82"/>
      <c r="BSZ19" s="82"/>
      <c r="BTA19" s="82"/>
      <c r="BTB19" s="82"/>
      <c r="BTC19" s="82"/>
      <c r="BTD19" s="82"/>
      <c r="BTE19" s="82"/>
      <c r="BTF19" s="82"/>
      <c r="BTG19" s="82"/>
      <c r="BTH19" s="82"/>
      <c r="BTI19" s="82"/>
      <c r="BTJ19" s="82"/>
      <c r="BTK19" s="82"/>
      <c r="BTL19" s="82"/>
      <c r="BTM19" s="82"/>
      <c r="BTN19" s="82"/>
      <c r="BTO19" s="82"/>
      <c r="BTP19" s="82"/>
      <c r="BTQ19" s="82"/>
      <c r="BTR19" s="82"/>
      <c r="BTS19" s="82"/>
      <c r="BTT19" s="82"/>
      <c r="BTU19" s="82"/>
      <c r="BTV19" s="82"/>
      <c r="BTW19" s="82"/>
      <c r="BTX19" s="82"/>
      <c r="BTY19" s="82"/>
      <c r="BTZ19" s="82"/>
      <c r="BUA19" s="82"/>
      <c r="BUB19" s="82"/>
      <c r="BUC19" s="82"/>
      <c r="BUD19" s="82"/>
      <c r="BUE19" s="82"/>
      <c r="BUF19" s="82"/>
      <c r="BUG19" s="82"/>
      <c r="BUH19" s="82"/>
      <c r="BUI19" s="82"/>
      <c r="BUJ19" s="82"/>
      <c r="BUK19" s="82"/>
      <c r="BUL19" s="82"/>
      <c r="BUM19" s="82"/>
      <c r="BUN19" s="82"/>
      <c r="BUO19" s="82"/>
      <c r="BUP19" s="82"/>
      <c r="BUQ19" s="82"/>
      <c r="BUR19" s="82"/>
      <c r="BUS19" s="82"/>
      <c r="BUT19" s="82"/>
      <c r="BUU19" s="82"/>
      <c r="BUV19" s="82"/>
      <c r="BUW19" s="82"/>
      <c r="BUX19" s="82"/>
      <c r="BUY19" s="82"/>
      <c r="BUZ19" s="82"/>
      <c r="BVA19" s="82"/>
      <c r="BVB19" s="82"/>
      <c r="BVC19" s="82"/>
      <c r="BVD19" s="82"/>
      <c r="BVE19" s="82"/>
      <c r="BVF19" s="82"/>
      <c r="BVG19" s="82"/>
      <c r="BVH19" s="82"/>
      <c r="BVI19" s="82"/>
      <c r="BVJ19" s="82"/>
      <c r="BVK19" s="82"/>
      <c r="BVL19" s="82"/>
      <c r="BVM19" s="82"/>
      <c r="BVN19" s="82"/>
      <c r="BVO19" s="82"/>
      <c r="BVP19" s="82"/>
      <c r="BVQ19" s="82"/>
      <c r="BVR19" s="82"/>
      <c r="BVS19" s="82"/>
      <c r="BVT19" s="82"/>
      <c r="BVU19" s="82"/>
      <c r="BVV19" s="82"/>
      <c r="BVW19" s="82"/>
      <c r="BVX19" s="82"/>
      <c r="BVY19" s="82"/>
      <c r="BVZ19" s="82"/>
      <c r="BWA19" s="82"/>
      <c r="BWB19" s="82"/>
      <c r="BWC19" s="82"/>
      <c r="BWD19" s="82"/>
      <c r="BWE19" s="82"/>
      <c r="BWF19" s="82"/>
      <c r="BWG19" s="82"/>
      <c r="BWH19" s="82"/>
      <c r="BWI19" s="82"/>
      <c r="BWJ19" s="82"/>
      <c r="BWK19" s="82"/>
      <c r="BWL19" s="82"/>
      <c r="BWM19" s="82"/>
      <c r="BWN19" s="82"/>
      <c r="BWO19" s="82"/>
      <c r="BWP19" s="82"/>
      <c r="BWQ19" s="82"/>
      <c r="BWR19" s="82"/>
      <c r="BWS19" s="82"/>
      <c r="BWT19" s="82"/>
      <c r="BWU19" s="82"/>
      <c r="BWV19" s="82"/>
      <c r="BWW19" s="82"/>
      <c r="BWX19" s="82"/>
      <c r="BWY19" s="82"/>
      <c r="BWZ19" s="82"/>
      <c r="BXA19" s="82"/>
      <c r="BXB19" s="82"/>
      <c r="BXC19" s="82"/>
      <c r="BXD19" s="82"/>
      <c r="BXE19" s="82"/>
      <c r="BXF19" s="82"/>
      <c r="BXG19" s="82"/>
      <c r="BXH19" s="82"/>
      <c r="BXI19" s="82"/>
      <c r="BXJ19" s="82"/>
      <c r="BXK19" s="82"/>
      <c r="BXL19" s="82"/>
      <c r="BXM19" s="82"/>
      <c r="BXN19" s="82"/>
      <c r="BXO19" s="82"/>
      <c r="BXP19" s="82"/>
      <c r="BXQ19" s="82"/>
      <c r="BXR19" s="82"/>
      <c r="BXS19" s="82"/>
      <c r="BXT19" s="82"/>
      <c r="BXU19" s="82"/>
      <c r="BXV19" s="82"/>
      <c r="BXW19" s="82"/>
      <c r="BXX19" s="82"/>
      <c r="BXY19" s="82"/>
      <c r="BXZ19" s="82"/>
      <c r="BYA19" s="82"/>
      <c r="BYB19" s="82"/>
      <c r="BYC19" s="82"/>
      <c r="BYD19" s="82"/>
      <c r="BYE19" s="82"/>
      <c r="BYF19" s="82"/>
      <c r="BYG19" s="82"/>
      <c r="BYH19" s="82"/>
      <c r="BYI19" s="82"/>
      <c r="BYJ19" s="82"/>
      <c r="BYK19" s="82"/>
      <c r="BYL19" s="82"/>
      <c r="BYM19" s="82"/>
      <c r="BYN19" s="82"/>
      <c r="BYO19" s="82"/>
      <c r="BYP19" s="82"/>
      <c r="BYQ19" s="82"/>
      <c r="BYR19" s="82"/>
      <c r="BYS19" s="82"/>
      <c r="BYT19" s="82"/>
      <c r="BYU19" s="82"/>
      <c r="BYV19" s="82"/>
      <c r="BYW19" s="82"/>
      <c r="BYX19" s="82"/>
      <c r="BYY19" s="82"/>
      <c r="BYZ19" s="82"/>
      <c r="BZA19" s="82"/>
      <c r="BZB19" s="82"/>
      <c r="BZC19" s="82"/>
      <c r="BZD19" s="82"/>
      <c r="BZE19" s="82"/>
      <c r="BZF19" s="82"/>
      <c r="BZG19" s="82"/>
      <c r="BZH19" s="82"/>
      <c r="BZI19" s="82"/>
      <c r="BZJ19" s="82"/>
      <c r="BZK19" s="82"/>
      <c r="BZL19" s="82"/>
      <c r="BZM19" s="82"/>
      <c r="BZN19" s="82"/>
      <c r="BZO19" s="82"/>
      <c r="BZP19" s="82"/>
      <c r="BZQ19" s="82"/>
      <c r="BZR19" s="82"/>
      <c r="BZS19" s="82"/>
      <c r="BZT19" s="82"/>
      <c r="BZU19" s="82"/>
      <c r="BZV19" s="82"/>
      <c r="BZW19" s="82"/>
      <c r="BZX19" s="82"/>
      <c r="BZY19" s="82"/>
      <c r="BZZ19" s="82"/>
      <c r="CAA19" s="82"/>
      <c r="CAB19" s="82"/>
      <c r="CAC19" s="82"/>
      <c r="CAD19" s="82"/>
      <c r="CAE19" s="82"/>
      <c r="CAF19" s="82"/>
      <c r="CAG19" s="82"/>
      <c r="CAH19" s="82"/>
      <c r="CAI19" s="82"/>
      <c r="CAJ19" s="82"/>
      <c r="CAK19" s="82"/>
      <c r="CAL19" s="82"/>
      <c r="CAM19" s="82"/>
      <c r="CAN19" s="82"/>
      <c r="CAO19" s="82"/>
      <c r="CAP19" s="82"/>
      <c r="CAQ19" s="82"/>
      <c r="CAR19" s="82"/>
      <c r="CAS19" s="82"/>
      <c r="CAT19" s="82"/>
      <c r="CAU19" s="82"/>
      <c r="CAV19" s="82"/>
      <c r="CAW19" s="82"/>
      <c r="CAX19" s="82"/>
      <c r="CAY19" s="82"/>
      <c r="CAZ19" s="82"/>
      <c r="CBA19" s="82"/>
      <c r="CBB19" s="82"/>
      <c r="CBC19" s="82"/>
      <c r="CBD19" s="82"/>
      <c r="CBE19" s="82"/>
      <c r="CBF19" s="82"/>
      <c r="CBG19" s="82"/>
      <c r="CBH19" s="82"/>
      <c r="CBI19" s="82"/>
      <c r="CBJ19" s="82"/>
      <c r="CBK19" s="82"/>
      <c r="CBL19" s="82"/>
      <c r="CBM19" s="82"/>
      <c r="CBN19" s="82"/>
      <c r="CBO19" s="82"/>
      <c r="CBP19" s="82"/>
      <c r="CBQ19" s="82"/>
      <c r="CBR19" s="82"/>
      <c r="CBS19" s="82"/>
      <c r="CBT19" s="82"/>
      <c r="CBU19" s="82"/>
      <c r="CBV19" s="82"/>
      <c r="CBW19" s="82"/>
      <c r="CBX19" s="82"/>
      <c r="CBY19" s="82"/>
      <c r="CBZ19" s="82"/>
      <c r="CCA19" s="82"/>
      <c r="CCB19" s="82"/>
      <c r="CCC19" s="82"/>
      <c r="CCD19" s="82"/>
      <c r="CCE19" s="82"/>
      <c r="CCF19" s="82"/>
      <c r="CCG19" s="82"/>
      <c r="CCH19" s="82"/>
      <c r="CCI19" s="82"/>
      <c r="CCJ19" s="82"/>
      <c r="CCK19" s="82"/>
      <c r="CCL19" s="82"/>
      <c r="CCM19" s="82"/>
      <c r="CCN19" s="82"/>
      <c r="CCO19" s="82"/>
      <c r="CCP19" s="82"/>
      <c r="CCQ19" s="82"/>
      <c r="CCR19" s="82"/>
      <c r="CCS19" s="82"/>
      <c r="CCT19" s="82"/>
      <c r="CCU19" s="82"/>
      <c r="CCV19" s="82"/>
      <c r="CCW19" s="82"/>
      <c r="CCX19" s="82"/>
      <c r="CCY19" s="82"/>
      <c r="CCZ19" s="82"/>
      <c r="CDA19" s="82"/>
      <c r="CDB19" s="82"/>
      <c r="CDC19" s="82"/>
      <c r="CDD19" s="82"/>
      <c r="CDE19" s="82"/>
      <c r="CDF19" s="82"/>
      <c r="CDG19" s="82"/>
      <c r="CDH19" s="82"/>
      <c r="CDI19" s="82"/>
      <c r="CDJ19" s="82"/>
      <c r="CDK19" s="82"/>
      <c r="CDL19" s="82"/>
      <c r="CDM19" s="82"/>
      <c r="CDN19" s="82"/>
      <c r="CDO19" s="82"/>
      <c r="CDP19" s="82"/>
      <c r="CDQ19" s="82"/>
      <c r="CDR19" s="82"/>
      <c r="CDS19" s="82"/>
      <c r="CDT19" s="82"/>
      <c r="CDU19" s="82"/>
      <c r="CDV19" s="82"/>
      <c r="CDW19" s="82"/>
      <c r="CDX19" s="82"/>
      <c r="CDY19" s="82"/>
      <c r="CDZ19" s="82"/>
      <c r="CEA19" s="82"/>
      <c r="CEB19" s="82"/>
      <c r="CEC19" s="82"/>
      <c r="CED19" s="82"/>
      <c r="CEE19" s="82"/>
      <c r="CEF19" s="82"/>
      <c r="CEG19" s="82"/>
      <c r="CEH19" s="82"/>
      <c r="CEI19" s="82"/>
      <c r="CEJ19" s="82"/>
      <c r="CEK19" s="82"/>
      <c r="CEL19" s="82"/>
      <c r="CEM19" s="82"/>
      <c r="CEN19" s="82"/>
      <c r="CEO19" s="82"/>
      <c r="CEP19" s="82"/>
      <c r="CEQ19" s="82"/>
      <c r="CER19" s="82"/>
      <c r="CES19" s="82"/>
      <c r="CET19" s="82"/>
      <c r="CEU19" s="82"/>
      <c r="CEV19" s="82"/>
      <c r="CEW19" s="82"/>
      <c r="CEX19" s="82"/>
      <c r="CEY19" s="82"/>
      <c r="CEZ19" s="82"/>
      <c r="CFA19" s="82"/>
      <c r="CFB19" s="82"/>
      <c r="CFC19" s="82"/>
      <c r="CFD19" s="82"/>
      <c r="CFE19" s="82"/>
      <c r="CFF19" s="82"/>
      <c r="CFG19" s="82"/>
      <c r="CFH19" s="82"/>
      <c r="CFI19" s="82"/>
      <c r="CFJ19" s="82"/>
      <c r="CFK19" s="82"/>
      <c r="CFL19" s="82"/>
      <c r="CFM19" s="82"/>
      <c r="CFN19" s="82"/>
      <c r="CFO19" s="82"/>
      <c r="CFP19" s="82"/>
      <c r="CFQ19" s="82"/>
      <c r="CFR19" s="82"/>
      <c r="CFS19" s="82"/>
      <c r="CFT19" s="82"/>
      <c r="CFU19" s="82"/>
      <c r="CFV19" s="82"/>
      <c r="CFW19" s="82"/>
      <c r="CFX19" s="82"/>
      <c r="CFY19" s="82"/>
      <c r="CFZ19" s="82"/>
      <c r="CGA19" s="82"/>
      <c r="CGB19" s="82"/>
      <c r="CGC19" s="82"/>
      <c r="CGD19" s="82"/>
      <c r="CGE19" s="82"/>
      <c r="CGF19" s="82"/>
      <c r="CGG19" s="82"/>
      <c r="CGH19" s="82"/>
      <c r="CGI19" s="82"/>
      <c r="CGJ19" s="82"/>
      <c r="CGK19" s="82"/>
      <c r="CGL19" s="82"/>
      <c r="CGM19" s="82"/>
      <c r="CGN19" s="82"/>
      <c r="CGO19" s="82"/>
      <c r="CGP19" s="82"/>
      <c r="CGQ19" s="82"/>
      <c r="CGR19" s="82"/>
      <c r="CGS19" s="82"/>
      <c r="CGT19" s="82"/>
      <c r="CGU19" s="82"/>
      <c r="CGV19" s="82"/>
      <c r="CGW19" s="82"/>
      <c r="CGX19" s="82"/>
      <c r="CGY19" s="82"/>
      <c r="CGZ19" s="82"/>
      <c r="CHA19" s="82"/>
      <c r="CHB19" s="82"/>
      <c r="CHC19" s="82"/>
      <c r="CHD19" s="82"/>
      <c r="CHE19" s="82"/>
      <c r="CHF19" s="82"/>
      <c r="CHG19" s="82"/>
      <c r="CHH19" s="82"/>
      <c r="CHI19" s="82"/>
      <c r="CHJ19" s="82"/>
      <c r="CHK19" s="82"/>
      <c r="CHL19" s="82"/>
      <c r="CHM19" s="82"/>
      <c r="CHN19" s="82"/>
      <c r="CHO19" s="82"/>
      <c r="CHP19" s="82"/>
      <c r="CHQ19" s="82"/>
      <c r="CHR19" s="82"/>
      <c r="CHS19" s="82"/>
      <c r="CHT19" s="82"/>
      <c r="CHU19" s="82"/>
      <c r="CHV19" s="82"/>
      <c r="CHW19" s="82"/>
      <c r="CHX19" s="82"/>
      <c r="CHY19" s="82"/>
      <c r="CHZ19" s="82"/>
      <c r="CIA19" s="82"/>
      <c r="CIB19" s="82"/>
      <c r="CIC19" s="82"/>
      <c r="CID19" s="82"/>
      <c r="CIE19" s="82"/>
      <c r="CIF19" s="82"/>
      <c r="CIG19" s="82"/>
      <c r="CIH19" s="82"/>
      <c r="CII19" s="82"/>
      <c r="CIJ19" s="82"/>
      <c r="CIK19" s="82"/>
      <c r="CIL19" s="82"/>
      <c r="CIM19" s="82"/>
      <c r="CIN19" s="82"/>
      <c r="CIO19" s="82"/>
      <c r="CIP19" s="82"/>
      <c r="CIQ19" s="82"/>
      <c r="CIR19" s="82"/>
      <c r="CIS19" s="82"/>
      <c r="CIT19" s="82"/>
      <c r="CIU19" s="82"/>
      <c r="CIV19" s="82"/>
      <c r="CIW19" s="82"/>
      <c r="CIX19" s="82"/>
      <c r="CIY19" s="82"/>
      <c r="CIZ19" s="82"/>
      <c r="CJA19" s="82"/>
      <c r="CJB19" s="82"/>
      <c r="CJC19" s="82"/>
      <c r="CJD19" s="82"/>
      <c r="CJE19" s="82"/>
      <c r="CJF19" s="82"/>
      <c r="CJG19" s="82"/>
      <c r="CJH19" s="82"/>
      <c r="CJI19" s="82"/>
      <c r="CJJ19" s="82"/>
      <c r="CJK19" s="82"/>
      <c r="CJL19" s="82"/>
      <c r="CJM19" s="82"/>
      <c r="CJN19" s="82"/>
      <c r="CJO19" s="82"/>
      <c r="CJP19" s="82"/>
      <c r="CJQ19" s="82"/>
      <c r="CJR19" s="82"/>
      <c r="CJS19" s="82"/>
      <c r="CJT19" s="82"/>
      <c r="CJU19" s="82"/>
      <c r="CJV19" s="82"/>
      <c r="CJW19" s="82"/>
      <c r="CJX19" s="82"/>
      <c r="CJY19" s="82"/>
      <c r="CJZ19" s="82"/>
      <c r="CKA19" s="82"/>
      <c r="CKB19" s="82"/>
      <c r="CKC19" s="82"/>
      <c r="CKD19" s="82"/>
      <c r="CKE19" s="82"/>
      <c r="CKF19" s="82"/>
      <c r="CKG19" s="82"/>
      <c r="CKH19" s="82"/>
      <c r="CKI19" s="82"/>
      <c r="CKJ19" s="82"/>
      <c r="CKK19" s="82"/>
      <c r="CKL19" s="82"/>
      <c r="CKM19" s="82"/>
      <c r="CKN19" s="82"/>
      <c r="CKO19" s="82"/>
      <c r="CKP19" s="82"/>
      <c r="CKQ19" s="82"/>
      <c r="CKR19" s="82"/>
      <c r="CKS19" s="82"/>
      <c r="CKT19" s="82"/>
      <c r="CKU19" s="82"/>
      <c r="CKV19" s="82"/>
      <c r="CKW19" s="82"/>
      <c r="CKX19" s="82"/>
      <c r="CKY19" s="82"/>
      <c r="CKZ19" s="82"/>
      <c r="CLA19" s="82"/>
      <c r="CLB19" s="82"/>
      <c r="CLC19" s="82"/>
      <c r="CLD19" s="82"/>
      <c r="CLE19" s="82"/>
      <c r="CLF19" s="82"/>
      <c r="CLG19" s="82"/>
      <c r="CLH19" s="82"/>
      <c r="CLI19" s="82"/>
      <c r="CLJ19" s="82"/>
      <c r="CLK19" s="82"/>
      <c r="CLL19" s="82"/>
      <c r="CLM19" s="82"/>
      <c r="CLN19" s="82"/>
      <c r="CLO19" s="82"/>
      <c r="CLP19" s="82"/>
      <c r="CLQ19" s="82"/>
      <c r="CLR19" s="82"/>
      <c r="CLS19" s="82"/>
      <c r="CLT19" s="82"/>
      <c r="CLU19" s="82"/>
      <c r="CLV19" s="82"/>
      <c r="CLW19" s="82"/>
      <c r="CLX19" s="82"/>
      <c r="CLY19" s="82"/>
      <c r="CLZ19" s="82"/>
      <c r="CMA19" s="82"/>
      <c r="CMB19" s="82"/>
      <c r="CMC19" s="82"/>
      <c r="CMD19" s="82"/>
      <c r="CME19" s="82"/>
      <c r="CMF19" s="82"/>
      <c r="CMG19" s="82"/>
      <c r="CMH19" s="82"/>
      <c r="CMI19" s="82"/>
      <c r="CMJ19" s="82"/>
      <c r="CMK19" s="82"/>
      <c r="CML19" s="82"/>
      <c r="CMM19" s="82"/>
      <c r="CMN19" s="82"/>
      <c r="CMO19" s="82"/>
      <c r="CMP19" s="82"/>
      <c r="CMQ19" s="82"/>
      <c r="CMR19" s="82"/>
      <c r="CMS19" s="82"/>
      <c r="CMT19" s="82"/>
      <c r="CMU19" s="82"/>
      <c r="CMV19" s="82"/>
      <c r="CMW19" s="82"/>
      <c r="CMX19" s="82"/>
      <c r="CMY19" s="82"/>
      <c r="CMZ19" s="82"/>
      <c r="CNA19" s="82"/>
      <c r="CNB19" s="82"/>
      <c r="CNC19" s="82"/>
      <c r="CND19" s="82"/>
      <c r="CNE19" s="82"/>
      <c r="CNF19" s="82"/>
      <c r="CNG19" s="82"/>
      <c r="CNH19" s="82"/>
      <c r="CNI19" s="82"/>
      <c r="CNJ19" s="82"/>
      <c r="CNK19" s="82"/>
      <c r="CNL19" s="82"/>
      <c r="CNM19" s="82"/>
      <c r="CNN19" s="82"/>
      <c r="CNO19" s="82"/>
      <c r="CNP19" s="82"/>
      <c r="CNQ19" s="82"/>
      <c r="CNR19" s="82"/>
      <c r="CNS19" s="82"/>
      <c r="CNT19" s="82"/>
      <c r="CNU19" s="82"/>
      <c r="CNV19" s="82"/>
      <c r="CNW19" s="82"/>
      <c r="CNX19" s="82"/>
      <c r="CNY19" s="82"/>
      <c r="CNZ19" s="82"/>
      <c r="COA19" s="82"/>
      <c r="COB19" s="82"/>
      <c r="COC19" s="82"/>
      <c r="COD19" s="82"/>
      <c r="COE19" s="82"/>
      <c r="COF19" s="82"/>
      <c r="COG19" s="82"/>
      <c r="COH19" s="82"/>
      <c r="COI19" s="82"/>
      <c r="COJ19" s="82"/>
      <c r="COK19" s="82"/>
      <c r="COL19" s="82"/>
      <c r="COM19" s="82"/>
      <c r="CON19" s="82"/>
      <c r="COO19" s="82"/>
      <c r="COP19" s="82"/>
      <c r="COQ19" s="82"/>
      <c r="COR19" s="82"/>
      <c r="COS19" s="82"/>
      <c r="COT19" s="82"/>
      <c r="COU19" s="82"/>
      <c r="COV19" s="82"/>
      <c r="COW19" s="82"/>
      <c r="COX19" s="82"/>
      <c r="COY19" s="82"/>
      <c r="COZ19" s="82"/>
      <c r="CPA19" s="82"/>
      <c r="CPB19" s="82"/>
      <c r="CPC19" s="82"/>
      <c r="CPD19" s="82"/>
      <c r="CPE19" s="82"/>
      <c r="CPF19" s="82"/>
      <c r="CPG19" s="82"/>
      <c r="CPH19" s="82"/>
      <c r="CPI19" s="82"/>
      <c r="CPJ19" s="82"/>
      <c r="CPK19" s="82"/>
      <c r="CPL19" s="82"/>
      <c r="CPM19" s="82"/>
      <c r="CPN19" s="82"/>
      <c r="CPO19" s="82"/>
      <c r="CPP19" s="82"/>
      <c r="CPQ19" s="82"/>
      <c r="CPR19" s="82"/>
      <c r="CPS19" s="82"/>
      <c r="CPT19" s="82"/>
      <c r="CPU19" s="82"/>
      <c r="CPV19" s="82"/>
      <c r="CPW19" s="82"/>
      <c r="CPX19" s="82"/>
      <c r="CPY19" s="82"/>
      <c r="CPZ19" s="82"/>
      <c r="CQA19" s="82"/>
      <c r="CQB19" s="82"/>
      <c r="CQC19" s="82"/>
      <c r="CQD19" s="82"/>
      <c r="CQE19" s="82"/>
      <c r="CQF19" s="82"/>
      <c r="CQG19" s="82"/>
      <c r="CQH19" s="82"/>
      <c r="CQI19" s="82"/>
      <c r="CQJ19" s="82"/>
      <c r="CQK19" s="82"/>
      <c r="CQL19" s="82"/>
      <c r="CQM19" s="82"/>
      <c r="CQN19" s="82"/>
      <c r="CQO19" s="82"/>
      <c r="CQP19" s="82"/>
      <c r="CQQ19" s="82"/>
      <c r="CQR19" s="82"/>
      <c r="CQS19" s="82"/>
      <c r="CQT19" s="82"/>
      <c r="CQU19" s="82"/>
      <c r="CQV19" s="82"/>
      <c r="CQW19" s="82"/>
      <c r="CQX19" s="82"/>
      <c r="CQY19" s="82"/>
      <c r="CQZ19" s="82"/>
      <c r="CRA19" s="82"/>
      <c r="CRB19" s="82"/>
      <c r="CRC19" s="82"/>
      <c r="CRD19" s="82"/>
      <c r="CRE19" s="82"/>
      <c r="CRF19" s="82"/>
      <c r="CRG19" s="82"/>
      <c r="CRH19" s="82"/>
      <c r="CRI19" s="82"/>
      <c r="CRJ19" s="82"/>
      <c r="CRK19" s="82"/>
      <c r="CRL19" s="82"/>
      <c r="CRM19" s="82"/>
      <c r="CRN19" s="82"/>
      <c r="CRO19" s="82"/>
      <c r="CRP19" s="82"/>
      <c r="CRQ19" s="82"/>
      <c r="CRR19" s="82"/>
      <c r="CRS19" s="82"/>
      <c r="CRT19" s="82"/>
      <c r="CRU19" s="82"/>
      <c r="CRV19" s="82"/>
      <c r="CRW19" s="82"/>
      <c r="CRX19" s="82"/>
      <c r="CRY19" s="82"/>
      <c r="CRZ19" s="82"/>
      <c r="CSA19" s="82"/>
      <c r="CSB19" s="82"/>
      <c r="CSC19" s="82"/>
      <c r="CSD19" s="82"/>
      <c r="CSE19" s="82"/>
      <c r="CSF19" s="82"/>
      <c r="CSG19" s="82"/>
      <c r="CSH19" s="82"/>
      <c r="CSI19" s="82"/>
      <c r="CSJ19" s="82"/>
      <c r="CSK19" s="82"/>
      <c r="CSL19" s="82"/>
      <c r="CSM19" s="82"/>
      <c r="CSN19" s="82"/>
      <c r="CSO19" s="82"/>
      <c r="CSP19" s="82"/>
      <c r="CSQ19" s="82"/>
      <c r="CSR19" s="82"/>
      <c r="CSS19" s="82"/>
      <c r="CST19" s="82"/>
      <c r="CSU19" s="82"/>
      <c r="CSV19" s="82"/>
      <c r="CSW19" s="82"/>
      <c r="CSX19" s="82"/>
      <c r="CSY19" s="82"/>
      <c r="CSZ19" s="82"/>
      <c r="CTA19" s="82"/>
      <c r="CTB19" s="82"/>
      <c r="CTC19" s="82"/>
      <c r="CTD19" s="82"/>
      <c r="CTE19" s="82"/>
      <c r="CTF19" s="82"/>
      <c r="CTG19" s="82"/>
      <c r="CTH19" s="82"/>
      <c r="CTI19" s="82"/>
      <c r="CTJ19" s="82"/>
      <c r="CTK19" s="82"/>
      <c r="CTL19" s="82"/>
      <c r="CTM19" s="82"/>
      <c r="CTN19" s="82"/>
      <c r="CTO19" s="82"/>
      <c r="CTP19" s="82"/>
      <c r="CTQ19" s="82"/>
      <c r="CTR19" s="82"/>
      <c r="CTS19" s="82"/>
      <c r="CTT19" s="82"/>
      <c r="CTU19" s="82"/>
      <c r="CTV19" s="82"/>
      <c r="CTW19" s="82"/>
      <c r="CTX19" s="82"/>
      <c r="CTY19" s="82"/>
      <c r="CTZ19" s="82"/>
      <c r="CUA19" s="82"/>
      <c r="CUB19" s="82"/>
      <c r="CUC19" s="82"/>
      <c r="CUD19" s="82"/>
      <c r="CUE19" s="82"/>
      <c r="CUF19" s="82"/>
      <c r="CUG19" s="82"/>
      <c r="CUH19" s="82"/>
      <c r="CUI19" s="82"/>
      <c r="CUJ19" s="82"/>
      <c r="CUK19" s="82"/>
      <c r="CUL19" s="82"/>
      <c r="CUM19" s="82"/>
      <c r="CUN19" s="82"/>
      <c r="CUO19" s="82"/>
      <c r="CUP19" s="82"/>
      <c r="CUQ19" s="82"/>
      <c r="CUR19" s="82"/>
      <c r="CUS19" s="82"/>
      <c r="CUT19" s="82"/>
      <c r="CUU19" s="82"/>
      <c r="CUV19" s="82"/>
      <c r="CUW19" s="82"/>
      <c r="CUX19" s="82"/>
      <c r="CUY19" s="82"/>
      <c r="CUZ19" s="82"/>
      <c r="CVA19" s="82"/>
      <c r="CVB19" s="82"/>
      <c r="CVC19" s="82"/>
      <c r="CVD19" s="82"/>
      <c r="CVE19" s="82"/>
      <c r="CVF19" s="82"/>
      <c r="CVG19" s="82"/>
      <c r="CVH19" s="82"/>
      <c r="CVI19" s="82"/>
      <c r="CVJ19" s="82"/>
      <c r="CVK19" s="82"/>
      <c r="CVL19" s="82"/>
      <c r="CVM19" s="82"/>
      <c r="CVN19" s="82"/>
      <c r="CVO19" s="82"/>
      <c r="CVP19" s="82"/>
      <c r="CVQ19" s="82"/>
      <c r="CVR19" s="82"/>
      <c r="CVS19" s="82"/>
      <c r="CVT19" s="82"/>
      <c r="CVU19" s="82"/>
      <c r="CVV19" s="82"/>
      <c r="CVW19" s="82"/>
      <c r="CVX19" s="82"/>
      <c r="CVY19" s="82"/>
      <c r="CVZ19" s="82"/>
      <c r="CWA19" s="82"/>
      <c r="CWB19" s="82"/>
      <c r="CWC19" s="82"/>
      <c r="CWD19" s="82"/>
      <c r="CWE19" s="82"/>
      <c r="CWF19" s="82"/>
      <c r="CWG19" s="82"/>
      <c r="CWH19" s="82"/>
      <c r="CWI19" s="82"/>
      <c r="CWJ19" s="82"/>
      <c r="CWK19" s="82"/>
      <c r="CWL19" s="82"/>
      <c r="CWM19" s="82"/>
      <c r="CWN19" s="82"/>
      <c r="CWO19" s="82"/>
      <c r="CWP19" s="82"/>
      <c r="CWQ19" s="82"/>
      <c r="CWR19" s="82"/>
      <c r="CWS19" s="82"/>
      <c r="CWT19" s="82"/>
      <c r="CWU19" s="82"/>
      <c r="CWV19" s="82"/>
      <c r="CWW19" s="82"/>
      <c r="CWX19" s="82"/>
      <c r="CWY19" s="82"/>
      <c r="CWZ19" s="82"/>
      <c r="CXA19" s="82"/>
      <c r="CXB19" s="82"/>
      <c r="CXC19" s="82"/>
      <c r="CXD19" s="82"/>
      <c r="CXE19" s="82"/>
      <c r="CXF19" s="82"/>
      <c r="CXG19" s="82"/>
      <c r="CXH19" s="82"/>
      <c r="CXI19" s="82"/>
      <c r="CXJ19" s="82"/>
      <c r="CXK19" s="82"/>
      <c r="CXL19" s="82"/>
      <c r="CXM19" s="82"/>
      <c r="CXN19" s="82"/>
      <c r="CXO19" s="82"/>
      <c r="CXP19" s="82"/>
      <c r="CXQ19" s="82"/>
      <c r="CXR19" s="82"/>
      <c r="CXS19" s="82"/>
      <c r="CXT19" s="82"/>
      <c r="CXU19" s="82"/>
      <c r="CXV19" s="82"/>
      <c r="CXW19" s="82"/>
      <c r="CXX19" s="82"/>
      <c r="CXY19" s="82"/>
      <c r="CXZ19" s="82"/>
      <c r="CYA19" s="82"/>
      <c r="CYB19" s="82"/>
      <c r="CYC19" s="82"/>
      <c r="CYD19" s="82"/>
      <c r="CYE19" s="82"/>
      <c r="CYF19" s="82"/>
      <c r="CYG19" s="82"/>
      <c r="CYH19" s="82"/>
      <c r="CYI19" s="82"/>
      <c r="CYJ19" s="82"/>
      <c r="CYK19" s="82"/>
      <c r="CYL19" s="82"/>
      <c r="CYM19" s="82"/>
      <c r="CYN19" s="82"/>
      <c r="CYO19" s="82"/>
      <c r="CYP19" s="82"/>
      <c r="CYQ19" s="82"/>
      <c r="CYR19" s="82"/>
      <c r="CYS19" s="82"/>
      <c r="CYT19" s="82"/>
      <c r="CYU19" s="82"/>
      <c r="CYV19" s="82"/>
      <c r="CYW19" s="82"/>
      <c r="CYX19" s="82"/>
      <c r="CYY19" s="82"/>
      <c r="CYZ19" s="82"/>
      <c r="CZA19" s="82"/>
      <c r="CZB19" s="82"/>
      <c r="CZC19" s="82"/>
      <c r="CZD19" s="82"/>
      <c r="CZE19" s="82"/>
      <c r="CZF19" s="82"/>
      <c r="CZG19" s="82"/>
      <c r="CZH19" s="82"/>
      <c r="CZI19" s="82"/>
      <c r="CZJ19" s="82"/>
      <c r="CZK19" s="82"/>
      <c r="CZL19" s="82"/>
      <c r="CZM19" s="82"/>
      <c r="CZN19" s="82"/>
      <c r="CZO19" s="82"/>
      <c r="CZP19" s="82"/>
      <c r="CZQ19" s="82"/>
      <c r="CZR19" s="82"/>
      <c r="CZS19" s="82"/>
      <c r="CZT19" s="82"/>
      <c r="CZU19" s="82"/>
      <c r="CZV19" s="82"/>
      <c r="CZW19" s="82"/>
      <c r="CZX19" s="82"/>
      <c r="CZY19" s="82"/>
      <c r="CZZ19" s="82"/>
      <c r="DAA19" s="82"/>
      <c r="DAB19" s="82"/>
      <c r="DAC19" s="82"/>
      <c r="DAD19" s="82"/>
      <c r="DAE19" s="82"/>
      <c r="DAF19" s="82"/>
      <c r="DAG19" s="82"/>
      <c r="DAH19" s="82"/>
      <c r="DAI19" s="82"/>
      <c r="DAJ19" s="82"/>
      <c r="DAK19" s="82"/>
      <c r="DAL19" s="82"/>
      <c r="DAM19" s="82"/>
      <c r="DAN19" s="82"/>
      <c r="DAO19" s="82"/>
      <c r="DAP19" s="82"/>
      <c r="DAQ19" s="82"/>
      <c r="DAR19" s="82"/>
      <c r="DAS19" s="82"/>
      <c r="DAT19" s="82"/>
      <c r="DAU19" s="82"/>
      <c r="DAV19" s="82"/>
      <c r="DAW19" s="82"/>
      <c r="DAX19" s="82"/>
      <c r="DAY19" s="82"/>
      <c r="DAZ19" s="82"/>
      <c r="DBA19" s="82"/>
      <c r="DBB19" s="82"/>
      <c r="DBC19" s="82"/>
      <c r="DBD19" s="82"/>
      <c r="DBE19" s="82"/>
      <c r="DBF19" s="82"/>
      <c r="DBG19" s="82"/>
      <c r="DBH19" s="82"/>
      <c r="DBI19" s="82"/>
      <c r="DBJ19" s="82"/>
      <c r="DBK19" s="82"/>
      <c r="DBL19" s="82"/>
      <c r="DBM19" s="82"/>
      <c r="DBN19" s="82"/>
      <c r="DBO19" s="82"/>
      <c r="DBP19" s="82"/>
      <c r="DBQ19" s="82"/>
      <c r="DBR19" s="82"/>
      <c r="DBS19" s="82"/>
      <c r="DBT19" s="82"/>
      <c r="DBU19" s="82"/>
      <c r="DBV19" s="82"/>
      <c r="DBW19" s="82"/>
      <c r="DBX19" s="82"/>
      <c r="DBY19" s="82"/>
      <c r="DBZ19" s="82"/>
      <c r="DCA19" s="82"/>
      <c r="DCB19" s="82"/>
      <c r="DCC19" s="82"/>
      <c r="DCD19" s="82"/>
      <c r="DCE19" s="82"/>
      <c r="DCF19" s="82"/>
      <c r="DCG19" s="82"/>
      <c r="DCH19" s="82"/>
      <c r="DCI19" s="82"/>
      <c r="DCJ19" s="82"/>
      <c r="DCK19" s="82"/>
      <c r="DCL19" s="82"/>
      <c r="DCM19" s="82"/>
      <c r="DCN19" s="82"/>
      <c r="DCO19" s="82"/>
      <c r="DCP19" s="82"/>
      <c r="DCQ19" s="82"/>
      <c r="DCR19" s="82"/>
      <c r="DCS19" s="82"/>
      <c r="DCT19" s="82"/>
      <c r="DCU19" s="82"/>
      <c r="DCV19" s="82"/>
      <c r="DCW19" s="82"/>
      <c r="DCX19" s="82"/>
      <c r="DCY19" s="82"/>
      <c r="DCZ19" s="82"/>
      <c r="DDA19" s="82"/>
      <c r="DDB19" s="82"/>
      <c r="DDC19" s="82"/>
      <c r="DDD19" s="82"/>
      <c r="DDE19" s="82"/>
      <c r="DDF19" s="82"/>
      <c r="DDG19" s="82"/>
      <c r="DDH19" s="82"/>
      <c r="DDI19" s="82"/>
      <c r="DDJ19" s="82"/>
      <c r="DDK19" s="82"/>
      <c r="DDL19" s="82"/>
      <c r="DDM19" s="82"/>
      <c r="DDN19" s="82"/>
      <c r="DDO19" s="82"/>
      <c r="DDP19" s="82"/>
      <c r="DDQ19" s="82"/>
      <c r="DDR19" s="82"/>
      <c r="DDS19" s="82"/>
      <c r="DDT19" s="82"/>
      <c r="DDU19" s="82"/>
      <c r="DDV19" s="82"/>
      <c r="DDW19" s="82"/>
      <c r="DDX19" s="82"/>
      <c r="DDY19" s="82"/>
      <c r="DDZ19" s="82"/>
      <c r="DEA19" s="82"/>
      <c r="DEB19" s="82"/>
      <c r="DEC19" s="82"/>
      <c r="DED19" s="82"/>
      <c r="DEE19" s="82"/>
      <c r="DEF19" s="82"/>
      <c r="DEG19" s="82"/>
      <c r="DEH19" s="82"/>
      <c r="DEI19" s="82"/>
      <c r="DEJ19" s="82"/>
      <c r="DEK19" s="82"/>
      <c r="DEL19" s="82"/>
      <c r="DEM19" s="82"/>
      <c r="DEN19" s="82"/>
      <c r="DEO19" s="82"/>
      <c r="DEP19" s="82"/>
      <c r="DEQ19" s="82"/>
      <c r="DER19" s="82"/>
      <c r="DES19" s="82"/>
      <c r="DET19" s="82"/>
      <c r="DEU19" s="82"/>
      <c r="DEV19" s="82"/>
      <c r="DEW19" s="82"/>
      <c r="DEX19" s="82"/>
      <c r="DEY19" s="82"/>
      <c r="DEZ19" s="82"/>
      <c r="DFA19" s="82"/>
      <c r="DFB19" s="82"/>
      <c r="DFC19" s="82"/>
      <c r="DFD19" s="82"/>
      <c r="DFE19" s="82"/>
      <c r="DFF19" s="82"/>
      <c r="DFG19" s="82"/>
      <c r="DFH19" s="82"/>
      <c r="DFI19" s="82"/>
      <c r="DFJ19" s="82"/>
      <c r="DFK19" s="82"/>
      <c r="DFL19" s="82"/>
      <c r="DFM19" s="82"/>
      <c r="DFN19" s="82"/>
      <c r="DFO19" s="82"/>
      <c r="DFP19" s="82"/>
      <c r="DFQ19" s="82"/>
      <c r="DFR19" s="82"/>
      <c r="DFS19" s="82"/>
      <c r="DFT19" s="82"/>
      <c r="DFU19" s="82"/>
      <c r="DFV19" s="82"/>
      <c r="DFW19" s="82"/>
      <c r="DFX19" s="82"/>
      <c r="DFY19" s="82"/>
      <c r="DFZ19" s="82"/>
      <c r="DGA19" s="82"/>
      <c r="DGB19" s="82"/>
      <c r="DGC19" s="82"/>
      <c r="DGD19" s="82"/>
      <c r="DGE19" s="82"/>
      <c r="DGF19" s="82"/>
      <c r="DGG19" s="82"/>
      <c r="DGH19" s="82"/>
      <c r="DGI19" s="82"/>
      <c r="DGJ19" s="82"/>
      <c r="DGK19" s="82"/>
      <c r="DGL19" s="82"/>
      <c r="DGM19" s="82"/>
      <c r="DGN19" s="82"/>
      <c r="DGO19" s="82"/>
      <c r="DGP19" s="82"/>
      <c r="DGQ19" s="82"/>
      <c r="DGR19" s="82"/>
      <c r="DGS19" s="82"/>
      <c r="DGT19" s="82"/>
      <c r="DGU19" s="82"/>
      <c r="DGV19" s="82"/>
      <c r="DGW19" s="82"/>
      <c r="DGX19" s="82"/>
      <c r="DGY19" s="82"/>
      <c r="DGZ19" s="82"/>
      <c r="DHA19" s="82"/>
      <c r="DHB19" s="82"/>
      <c r="DHC19" s="82"/>
      <c r="DHD19" s="82"/>
      <c r="DHE19" s="82"/>
      <c r="DHF19" s="82"/>
      <c r="DHG19" s="82"/>
      <c r="DHH19" s="82"/>
      <c r="DHI19" s="82"/>
      <c r="DHJ19" s="82"/>
      <c r="DHK19" s="82"/>
      <c r="DHL19" s="82"/>
      <c r="DHM19" s="82"/>
      <c r="DHN19" s="82"/>
      <c r="DHO19" s="82"/>
      <c r="DHP19" s="82"/>
      <c r="DHQ19" s="82"/>
      <c r="DHR19" s="82"/>
      <c r="DHS19" s="82"/>
      <c r="DHT19" s="82"/>
      <c r="DHU19" s="82"/>
      <c r="DHV19" s="82"/>
      <c r="DHW19" s="82"/>
      <c r="DHX19" s="82"/>
      <c r="DHY19" s="82"/>
      <c r="DHZ19" s="82"/>
      <c r="DIA19" s="82"/>
      <c r="DIB19" s="82"/>
      <c r="DIC19" s="82"/>
      <c r="DID19" s="82"/>
      <c r="DIE19" s="82"/>
      <c r="DIF19" s="82"/>
      <c r="DIG19" s="82"/>
      <c r="DIH19" s="82"/>
      <c r="DII19" s="82"/>
      <c r="DIJ19" s="82"/>
      <c r="DIK19" s="82"/>
      <c r="DIL19" s="82"/>
      <c r="DIM19" s="82"/>
      <c r="DIN19" s="82"/>
      <c r="DIO19" s="82"/>
      <c r="DIP19" s="82"/>
      <c r="DIQ19" s="82"/>
      <c r="DIR19" s="82"/>
      <c r="DIS19" s="82"/>
      <c r="DIT19" s="82"/>
      <c r="DIU19" s="82"/>
      <c r="DIV19" s="82"/>
      <c r="DIW19" s="82"/>
      <c r="DIX19" s="82"/>
      <c r="DIY19" s="82"/>
      <c r="DIZ19" s="82"/>
      <c r="DJA19" s="82"/>
      <c r="DJB19" s="82"/>
      <c r="DJC19" s="82"/>
      <c r="DJD19" s="82"/>
      <c r="DJE19" s="82"/>
      <c r="DJF19" s="82"/>
      <c r="DJG19" s="82"/>
      <c r="DJH19" s="82"/>
      <c r="DJI19" s="82"/>
      <c r="DJJ19" s="82"/>
      <c r="DJK19" s="82"/>
      <c r="DJL19" s="82"/>
      <c r="DJM19" s="82"/>
      <c r="DJN19" s="82"/>
      <c r="DJO19" s="82"/>
      <c r="DJP19" s="82"/>
      <c r="DJQ19" s="82"/>
      <c r="DJR19" s="82"/>
      <c r="DJS19" s="82"/>
      <c r="DJT19" s="82"/>
      <c r="DJU19" s="82"/>
      <c r="DJV19" s="82"/>
      <c r="DJW19" s="82"/>
      <c r="DJX19" s="82"/>
      <c r="DJY19" s="82"/>
      <c r="DJZ19" s="82"/>
      <c r="DKA19" s="82"/>
      <c r="DKB19" s="82"/>
      <c r="DKC19" s="82"/>
      <c r="DKD19" s="82"/>
      <c r="DKE19" s="82"/>
      <c r="DKF19" s="82"/>
      <c r="DKG19" s="82"/>
      <c r="DKH19" s="82"/>
      <c r="DKI19" s="82"/>
      <c r="DKJ19" s="82"/>
      <c r="DKK19" s="82"/>
      <c r="DKL19" s="82"/>
      <c r="DKM19" s="82"/>
      <c r="DKN19" s="82"/>
      <c r="DKO19" s="82"/>
      <c r="DKP19" s="82"/>
      <c r="DKQ19" s="82"/>
      <c r="DKR19" s="82"/>
      <c r="DKS19" s="82"/>
      <c r="DKT19" s="82"/>
      <c r="DKU19" s="82"/>
      <c r="DKV19" s="82"/>
      <c r="DKW19" s="82"/>
      <c r="DKX19" s="82"/>
      <c r="DKY19" s="82"/>
      <c r="DKZ19" s="82"/>
      <c r="DLA19" s="82"/>
      <c r="DLB19" s="82"/>
      <c r="DLC19" s="82"/>
      <c r="DLD19" s="82"/>
      <c r="DLE19" s="82"/>
      <c r="DLF19" s="82"/>
      <c r="DLG19" s="82"/>
      <c r="DLH19" s="82"/>
      <c r="DLI19" s="82"/>
      <c r="DLJ19" s="82"/>
      <c r="DLK19" s="82"/>
      <c r="DLL19" s="82"/>
      <c r="DLM19" s="82"/>
      <c r="DLN19" s="82"/>
      <c r="DLO19" s="82"/>
      <c r="DLP19" s="82"/>
      <c r="DLQ19" s="82"/>
      <c r="DLR19" s="82"/>
      <c r="DLS19" s="82"/>
      <c r="DLT19" s="82"/>
      <c r="DLU19" s="82"/>
      <c r="DLV19" s="82"/>
      <c r="DLW19" s="82"/>
      <c r="DLX19" s="82"/>
      <c r="DLY19" s="82"/>
      <c r="DLZ19" s="82"/>
      <c r="DMA19" s="82"/>
      <c r="DMB19" s="82"/>
      <c r="DMC19" s="82"/>
      <c r="DMD19" s="82"/>
      <c r="DME19" s="82"/>
      <c r="DMF19" s="82"/>
      <c r="DMG19" s="82"/>
      <c r="DMH19" s="82"/>
      <c r="DMI19" s="82"/>
      <c r="DMJ19" s="82"/>
      <c r="DMK19" s="82"/>
      <c r="DML19" s="82"/>
      <c r="DMM19" s="82"/>
      <c r="DMN19" s="82"/>
      <c r="DMO19" s="82"/>
      <c r="DMP19" s="82"/>
      <c r="DMQ19" s="82"/>
      <c r="DMR19" s="82"/>
      <c r="DMS19" s="82"/>
      <c r="DMT19" s="82"/>
      <c r="DMU19" s="82"/>
      <c r="DMV19" s="82"/>
      <c r="DMW19" s="82"/>
      <c r="DMX19" s="82"/>
      <c r="DMY19" s="82"/>
      <c r="DMZ19" s="82"/>
      <c r="DNA19" s="82"/>
      <c r="DNB19" s="82"/>
      <c r="DNC19" s="82"/>
      <c r="DND19" s="82"/>
      <c r="DNE19" s="82"/>
      <c r="DNF19" s="82"/>
      <c r="DNG19" s="82"/>
      <c r="DNH19" s="82"/>
      <c r="DNI19" s="82"/>
      <c r="DNJ19" s="82"/>
      <c r="DNK19" s="82"/>
      <c r="DNL19" s="82"/>
      <c r="DNM19" s="82"/>
      <c r="DNN19" s="82"/>
      <c r="DNO19" s="82"/>
      <c r="DNP19" s="82"/>
      <c r="DNQ19" s="82"/>
      <c r="DNR19" s="82"/>
      <c r="DNS19" s="82"/>
      <c r="DNT19" s="82"/>
      <c r="DNU19" s="82"/>
      <c r="DNV19" s="82"/>
      <c r="DNW19" s="82"/>
      <c r="DNX19" s="82"/>
      <c r="DNY19" s="82"/>
      <c r="DNZ19" s="82"/>
      <c r="DOA19" s="82"/>
      <c r="DOB19" s="82"/>
      <c r="DOC19" s="82"/>
      <c r="DOD19" s="82"/>
      <c r="DOE19" s="82"/>
      <c r="DOF19" s="82"/>
      <c r="DOG19" s="82"/>
      <c r="DOH19" s="82"/>
      <c r="DOI19" s="82"/>
      <c r="DOJ19" s="82"/>
      <c r="DOK19" s="82"/>
      <c r="DOL19" s="82"/>
      <c r="DOM19" s="82"/>
      <c r="DON19" s="82"/>
      <c r="DOO19" s="82"/>
      <c r="DOP19" s="82"/>
      <c r="DOQ19" s="82"/>
      <c r="DOR19" s="82"/>
      <c r="DOS19" s="82"/>
      <c r="DOT19" s="82"/>
      <c r="DOU19" s="82"/>
      <c r="DOV19" s="82"/>
      <c r="DOW19" s="82"/>
      <c r="DOX19" s="82"/>
      <c r="DOY19" s="82"/>
      <c r="DOZ19" s="82"/>
      <c r="DPA19" s="82"/>
      <c r="DPB19" s="82"/>
      <c r="DPC19" s="82"/>
      <c r="DPD19" s="82"/>
      <c r="DPE19" s="82"/>
      <c r="DPF19" s="82"/>
      <c r="DPG19" s="82"/>
      <c r="DPH19" s="82"/>
      <c r="DPI19" s="82"/>
      <c r="DPJ19" s="82"/>
      <c r="DPK19" s="82"/>
      <c r="DPL19" s="82"/>
      <c r="DPM19" s="82"/>
      <c r="DPN19" s="82"/>
      <c r="DPO19" s="82"/>
      <c r="DPP19" s="82"/>
      <c r="DPQ19" s="82"/>
      <c r="DPR19" s="82"/>
      <c r="DPS19" s="82"/>
      <c r="DPT19" s="82"/>
      <c r="DPU19" s="82"/>
      <c r="DPV19" s="82"/>
      <c r="DPW19" s="82"/>
      <c r="DPX19" s="82"/>
      <c r="DPY19" s="82"/>
      <c r="DPZ19" s="82"/>
      <c r="DQA19" s="82"/>
      <c r="DQB19" s="82"/>
      <c r="DQC19" s="82"/>
      <c r="DQD19" s="82"/>
      <c r="DQE19" s="82"/>
      <c r="DQF19" s="82"/>
      <c r="DQG19" s="82"/>
      <c r="DQH19" s="82"/>
      <c r="DQI19" s="82"/>
      <c r="DQJ19" s="82"/>
      <c r="DQK19" s="82"/>
      <c r="DQL19" s="82"/>
      <c r="DQM19" s="82"/>
      <c r="DQN19" s="82"/>
      <c r="DQO19" s="82"/>
      <c r="DQP19" s="82"/>
      <c r="DQQ19" s="82"/>
      <c r="DQR19" s="82"/>
      <c r="DQS19" s="82"/>
      <c r="DQT19" s="82"/>
      <c r="DQU19" s="82"/>
      <c r="DQV19" s="82"/>
      <c r="DQW19" s="82"/>
      <c r="DQX19" s="82"/>
      <c r="DQY19" s="82"/>
      <c r="DQZ19" s="82"/>
      <c r="DRA19" s="82"/>
      <c r="DRB19" s="82"/>
      <c r="DRC19" s="82"/>
      <c r="DRD19" s="82"/>
      <c r="DRE19" s="82"/>
      <c r="DRF19" s="82"/>
      <c r="DRG19" s="82"/>
      <c r="DRH19" s="82"/>
      <c r="DRI19" s="82"/>
      <c r="DRJ19" s="82"/>
      <c r="DRK19" s="82"/>
      <c r="DRL19" s="82"/>
      <c r="DRM19" s="82"/>
      <c r="DRN19" s="82"/>
      <c r="DRO19" s="82"/>
      <c r="DRP19" s="82"/>
      <c r="DRQ19" s="82"/>
      <c r="DRR19" s="82"/>
      <c r="DRS19" s="82"/>
      <c r="DRT19" s="82"/>
      <c r="DRU19" s="82"/>
      <c r="DRV19" s="82"/>
      <c r="DRW19" s="82"/>
      <c r="DRX19" s="82"/>
      <c r="DRY19" s="82"/>
      <c r="DRZ19" s="82"/>
      <c r="DSA19" s="82"/>
      <c r="DSB19" s="82"/>
      <c r="DSC19" s="82"/>
      <c r="DSD19" s="82"/>
      <c r="DSE19" s="82"/>
      <c r="DSF19" s="82"/>
      <c r="DSG19" s="82"/>
      <c r="DSH19" s="82"/>
      <c r="DSI19" s="82"/>
      <c r="DSJ19" s="82"/>
      <c r="DSK19" s="82"/>
      <c r="DSL19" s="82"/>
      <c r="DSM19" s="82"/>
      <c r="DSN19" s="82"/>
      <c r="DSO19" s="82"/>
      <c r="DSP19" s="82"/>
      <c r="DSQ19" s="82"/>
      <c r="DSR19" s="82"/>
      <c r="DSS19" s="82"/>
      <c r="DST19" s="82"/>
      <c r="DSU19" s="82"/>
      <c r="DSV19" s="82"/>
      <c r="DSW19" s="82"/>
      <c r="DSX19" s="82"/>
      <c r="DSY19" s="82"/>
      <c r="DSZ19" s="82"/>
      <c r="DTA19" s="82"/>
      <c r="DTB19" s="82"/>
      <c r="DTC19" s="82"/>
      <c r="DTD19" s="82"/>
      <c r="DTE19" s="82"/>
      <c r="DTF19" s="82"/>
      <c r="DTG19" s="82"/>
      <c r="DTH19" s="82"/>
      <c r="DTI19" s="82"/>
      <c r="DTJ19" s="82"/>
      <c r="DTK19" s="82"/>
      <c r="DTL19" s="82"/>
      <c r="DTM19" s="82"/>
      <c r="DTN19" s="82"/>
      <c r="DTO19" s="82"/>
      <c r="DTP19" s="82"/>
      <c r="DTQ19" s="82"/>
      <c r="DTR19" s="82"/>
      <c r="DTS19" s="82"/>
      <c r="DTT19" s="82"/>
      <c r="DTU19" s="82"/>
      <c r="DTV19" s="82"/>
      <c r="DTW19" s="82"/>
      <c r="DTX19" s="82"/>
      <c r="DTY19" s="82"/>
      <c r="DTZ19" s="82"/>
      <c r="DUA19" s="82"/>
      <c r="DUB19" s="82"/>
      <c r="DUC19" s="82"/>
      <c r="DUD19" s="82"/>
      <c r="DUE19" s="82"/>
      <c r="DUF19" s="82"/>
      <c r="DUG19" s="82"/>
      <c r="DUH19" s="82"/>
      <c r="DUI19" s="82"/>
      <c r="DUJ19" s="82"/>
      <c r="DUK19" s="82"/>
      <c r="DUL19" s="82"/>
      <c r="DUM19" s="82"/>
      <c r="DUN19" s="82"/>
      <c r="DUO19" s="82"/>
      <c r="DUP19" s="82"/>
      <c r="DUQ19" s="82"/>
      <c r="DUR19" s="82"/>
      <c r="DUS19" s="82"/>
      <c r="DUT19" s="82"/>
      <c r="DUU19" s="82"/>
      <c r="DUV19" s="82"/>
      <c r="DUW19" s="82"/>
      <c r="DUX19" s="82"/>
      <c r="DUY19" s="82"/>
      <c r="DUZ19" s="82"/>
      <c r="DVA19" s="82"/>
      <c r="DVB19" s="82"/>
      <c r="DVC19" s="82"/>
      <c r="DVD19" s="82"/>
      <c r="DVE19" s="82"/>
      <c r="DVF19" s="82"/>
      <c r="DVG19" s="82"/>
      <c r="DVH19" s="82"/>
      <c r="DVI19" s="82"/>
      <c r="DVJ19" s="82"/>
      <c r="DVK19" s="82"/>
      <c r="DVL19" s="82"/>
      <c r="DVM19" s="82"/>
      <c r="DVN19" s="82"/>
      <c r="DVO19" s="82"/>
      <c r="DVP19" s="82"/>
      <c r="DVQ19" s="82"/>
      <c r="DVR19" s="82"/>
      <c r="DVS19" s="82"/>
      <c r="DVT19" s="82"/>
      <c r="DVU19" s="82"/>
      <c r="DVV19" s="82"/>
      <c r="DVW19" s="82"/>
      <c r="DVX19" s="82"/>
      <c r="DVY19" s="82"/>
      <c r="DVZ19" s="82"/>
      <c r="DWA19" s="82"/>
      <c r="DWB19" s="82"/>
      <c r="DWC19" s="82"/>
      <c r="DWD19" s="82"/>
      <c r="DWE19" s="82"/>
      <c r="DWF19" s="82"/>
      <c r="DWG19" s="82"/>
      <c r="DWH19" s="82"/>
      <c r="DWI19" s="82"/>
      <c r="DWJ19" s="82"/>
      <c r="DWK19" s="82"/>
      <c r="DWL19" s="82"/>
      <c r="DWM19" s="82"/>
      <c r="DWN19" s="82"/>
      <c r="DWO19" s="82"/>
      <c r="DWP19" s="82"/>
      <c r="DWQ19" s="82"/>
      <c r="DWR19" s="82"/>
      <c r="DWS19" s="82"/>
      <c r="DWT19" s="82"/>
      <c r="DWU19" s="82"/>
      <c r="DWV19" s="82"/>
      <c r="DWW19" s="82"/>
      <c r="DWX19" s="82"/>
      <c r="DWY19" s="82"/>
      <c r="DWZ19" s="82"/>
      <c r="DXA19" s="82"/>
      <c r="DXB19" s="82"/>
      <c r="DXC19" s="82"/>
      <c r="DXD19" s="82"/>
      <c r="DXE19" s="82"/>
      <c r="DXF19" s="82"/>
      <c r="DXG19" s="82"/>
      <c r="DXH19" s="82"/>
      <c r="DXI19" s="82"/>
      <c r="DXJ19" s="82"/>
      <c r="DXK19" s="82"/>
      <c r="DXL19" s="82"/>
      <c r="DXM19" s="82"/>
      <c r="DXN19" s="82"/>
      <c r="DXO19" s="82"/>
      <c r="DXP19" s="82"/>
      <c r="DXQ19" s="82"/>
      <c r="DXR19" s="82"/>
      <c r="DXS19" s="82"/>
      <c r="DXT19" s="82"/>
      <c r="DXU19" s="82"/>
      <c r="DXV19" s="82"/>
      <c r="DXW19" s="82"/>
      <c r="DXX19" s="82"/>
      <c r="DXY19" s="82"/>
      <c r="DXZ19" s="82"/>
      <c r="DYA19" s="82"/>
      <c r="DYB19" s="82"/>
      <c r="DYC19" s="82"/>
      <c r="DYD19" s="82"/>
      <c r="DYE19" s="82"/>
      <c r="DYF19" s="82"/>
      <c r="DYG19" s="82"/>
      <c r="DYH19" s="82"/>
      <c r="DYI19" s="82"/>
      <c r="DYJ19" s="82"/>
      <c r="DYK19" s="82"/>
      <c r="DYL19" s="82"/>
      <c r="DYM19" s="82"/>
      <c r="DYN19" s="82"/>
      <c r="DYO19" s="82"/>
      <c r="DYP19" s="82"/>
      <c r="DYQ19" s="82"/>
      <c r="DYR19" s="82"/>
      <c r="DYS19" s="82"/>
      <c r="DYT19" s="82"/>
      <c r="DYU19" s="82"/>
      <c r="DYV19" s="82"/>
      <c r="DYW19" s="82"/>
      <c r="DYX19" s="82"/>
      <c r="DYY19" s="82"/>
      <c r="DYZ19" s="82"/>
      <c r="DZA19" s="82"/>
      <c r="DZB19" s="82"/>
      <c r="DZC19" s="82"/>
      <c r="DZD19" s="82"/>
      <c r="DZE19" s="82"/>
      <c r="DZF19" s="82"/>
      <c r="DZG19" s="82"/>
      <c r="DZH19" s="82"/>
      <c r="DZI19" s="82"/>
      <c r="DZJ19" s="82"/>
      <c r="DZK19" s="82"/>
      <c r="DZL19" s="82"/>
      <c r="DZM19" s="82"/>
      <c r="DZN19" s="82"/>
      <c r="DZO19" s="82"/>
      <c r="DZP19" s="82"/>
      <c r="DZQ19" s="82"/>
      <c r="DZR19" s="82"/>
      <c r="DZS19" s="82"/>
      <c r="DZT19" s="82"/>
      <c r="DZU19" s="82"/>
      <c r="DZV19" s="82"/>
      <c r="DZW19" s="82"/>
      <c r="DZX19" s="82"/>
      <c r="DZY19" s="82"/>
      <c r="DZZ19" s="82"/>
      <c r="EAA19" s="82"/>
      <c r="EAB19" s="82"/>
      <c r="EAC19" s="82"/>
      <c r="EAD19" s="82"/>
      <c r="EAE19" s="82"/>
      <c r="EAF19" s="82"/>
      <c r="EAG19" s="82"/>
      <c r="EAH19" s="82"/>
      <c r="EAI19" s="82"/>
      <c r="EAJ19" s="82"/>
      <c r="EAK19" s="82"/>
      <c r="EAL19" s="82"/>
      <c r="EAM19" s="82"/>
      <c r="EAN19" s="82"/>
      <c r="EAO19" s="82"/>
      <c r="EAP19" s="82"/>
      <c r="EAQ19" s="82"/>
      <c r="EAR19" s="82"/>
      <c r="EAS19" s="82"/>
      <c r="EAT19" s="82"/>
      <c r="EAU19" s="82"/>
      <c r="EAV19" s="82"/>
      <c r="EAW19" s="82"/>
      <c r="EAX19" s="82"/>
      <c r="EAY19" s="82"/>
      <c r="EAZ19" s="82"/>
      <c r="EBA19" s="82"/>
      <c r="EBB19" s="82"/>
      <c r="EBC19" s="82"/>
      <c r="EBD19" s="82"/>
      <c r="EBE19" s="82"/>
      <c r="EBF19" s="82"/>
      <c r="EBG19" s="82"/>
      <c r="EBH19" s="82"/>
      <c r="EBI19" s="82"/>
      <c r="EBJ19" s="82"/>
      <c r="EBK19" s="82"/>
      <c r="EBL19" s="82"/>
      <c r="EBM19" s="82"/>
      <c r="EBN19" s="82"/>
      <c r="EBO19" s="82"/>
      <c r="EBP19" s="82"/>
      <c r="EBQ19" s="82"/>
      <c r="EBR19" s="82"/>
      <c r="EBS19" s="82"/>
      <c r="EBT19" s="82"/>
      <c r="EBU19" s="82"/>
      <c r="EBV19" s="82"/>
      <c r="EBW19" s="82"/>
      <c r="EBX19" s="82"/>
      <c r="EBY19" s="82"/>
      <c r="EBZ19" s="82"/>
      <c r="ECA19" s="82"/>
      <c r="ECB19" s="82"/>
      <c r="ECC19" s="82"/>
      <c r="ECD19" s="82"/>
      <c r="ECE19" s="82"/>
      <c r="ECF19" s="82"/>
      <c r="ECG19" s="82"/>
      <c r="ECH19" s="82"/>
      <c r="ECI19" s="82"/>
      <c r="ECJ19" s="82"/>
      <c r="ECK19" s="82"/>
      <c r="ECL19" s="82"/>
      <c r="ECM19" s="82"/>
      <c r="ECN19" s="82"/>
      <c r="ECO19" s="82"/>
      <c r="ECP19" s="82"/>
      <c r="ECQ19" s="82"/>
      <c r="ECR19" s="82"/>
      <c r="ECS19" s="82"/>
      <c r="ECT19" s="82"/>
      <c r="ECU19" s="82"/>
      <c r="ECV19" s="82"/>
      <c r="ECW19" s="82"/>
      <c r="ECX19" s="82"/>
      <c r="ECY19" s="82"/>
      <c r="ECZ19" s="82"/>
      <c r="EDA19" s="82"/>
      <c r="EDB19" s="82"/>
      <c r="EDC19" s="82"/>
      <c r="EDD19" s="82"/>
      <c r="EDE19" s="82"/>
      <c r="EDF19" s="82"/>
      <c r="EDG19" s="82"/>
      <c r="EDH19" s="82"/>
      <c r="EDI19" s="82"/>
      <c r="EDJ19" s="82"/>
      <c r="EDK19" s="82"/>
      <c r="EDL19" s="82"/>
      <c r="EDM19" s="82"/>
      <c r="EDN19" s="82"/>
      <c r="EDO19" s="82"/>
      <c r="EDP19" s="82"/>
      <c r="EDQ19" s="82"/>
      <c r="EDR19" s="82"/>
      <c r="EDS19" s="82"/>
      <c r="EDT19" s="82"/>
      <c r="EDU19" s="82"/>
      <c r="EDV19" s="82"/>
      <c r="EDW19" s="82"/>
      <c r="EDX19" s="82"/>
      <c r="EDY19" s="82"/>
      <c r="EDZ19" s="82"/>
      <c r="EEA19" s="82"/>
      <c r="EEB19" s="82"/>
      <c r="EEC19" s="82"/>
      <c r="EED19" s="82"/>
      <c r="EEE19" s="82"/>
      <c r="EEF19" s="82"/>
      <c r="EEG19" s="82"/>
      <c r="EEH19" s="82"/>
      <c r="EEI19" s="82"/>
      <c r="EEJ19" s="82"/>
      <c r="EEK19" s="82"/>
      <c r="EEL19" s="82"/>
      <c r="EEM19" s="82"/>
      <c r="EEN19" s="82"/>
      <c r="EEO19" s="82"/>
      <c r="EEP19" s="82"/>
      <c r="EEQ19" s="82"/>
      <c r="EER19" s="82"/>
      <c r="EES19" s="82"/>
      <c r="EET19" s="82"/>
      <c r="EEU19" s="82"/>
      <c r="EEV19" s="82"/>
      <c r="EEW19" s="82"/>
      <c r="EEX19" s="82"/>
      <c r="EEY19" s="82"/>
      <c r="EEZ19" s="82"/>
      <c r="EFA19" s="82"/>
      <c r="EFB19" s="82"/>
      <c r="EFC19" s="82"/>
      <c r="EFD19" s="82"/>
      <c r="EFE19" s="82"/>
      <c r="EFF19" s="82"/>
      <c r="EFG19" s="82"/>
      <c r="EFH19" s="82"/>
      <c r="EFI19" s="82"/>
      <c r="EFJ19" s="82"/>
      <c r="EFK19" s="82"/>
      <c r="EFL19" s="82"/>
      <c r="EFM19" s="82"/>
      <c r="EFN19" s="82"/>
      <c r="EFO19" s="82"/>
      <c r="EFP19" s="82"/>
      <c r="EFQ19" s="82"/>
      <c r="EFR19" s="82"/>
      <c r="EFS19" s="82"/>
      <c r="EFT19" s="82"/>
      <c r="EFU19" s="82"/>
      <c r="EFV19" s="82"/>
      <c r="EFW19" s="82"/>
      <c r="EFX19" s="82"/>
      <c r="EFY19" s="82"/>
      <c r="EFZ19" s="82"/>
      <c r="EGA19" s="82"/>
      <c r="EGB19" s="82"/>
      <c r="EGC19" s="82"/>
      <c r="EGD19" s="82"/>
      <c r="EGE19" s="82"/>
      <c r="EGF19" s="82"/>
      <c r="EGG19" s="82"/>
      <c r="EGH19" s="82"/>
      <c r="EGI19" s="82"/>
      <c r="EGJ19" s="82"/>
      <c r="EGK19" s="82"/>
      <c r="EGL19" s="82"/>
      <c r="EGM19" s="82"/>
      <c r="EGN19" s="82"/>
      <c r="EGO19" s="82"/>
      <c r="EGP19" s="82"/>
      <c r="EGQ19" s="82"/>
      <c r="EGR19" s="82"/>
      <c r="EGS19" s="82"/>
      <c r="EGT19" s="82"/>
      <c r="EGU19" s="82"/>
      <c r="EGV19" s="82"/>
      <c r="EGW19" s="82"/>
      <c r="EGX19" s="82"/>
      <c r="EGY19" s="82"/>
      <c r="EGZ19" s="82"/>
      <c r="EHA19" s="82"/>
      <c r="EHB19" s="82"/>
      <c r="EHC19" s="82"/>
      <c r="EHD19" s="82"/>
      <c r="EHE19" s="82"/>
      <c r="EHF19" s="82"/>
      <c r="EHG19" s="82"/>
      <c r="EHH19" s="82"/>
      <c r="EHI19" s="82"/>
      <c r="EHJ19" s="82"/>
      <c r="EHK19" s="82"/>
      <c r="EHL19" s="82"/>
      <c r="EHM19" s="82"/>
      <c r="EHN19" s="82"/>
      <c r="EHO19" s="82"/>
      <c r="EHP19" s="82"/>
      <c r="EHQ19" s="82"/>
      <c r="EHR19" s="82"/>
      <c r="EHS19" s="82"/>
      <c r="EHT19" s="82"/>
      <c r="EHU19" s="82"/>
      <c r="EHV19" s="82"/>
      <c r="EHW19" s="82"/>
      <c r="EHX19" s="82"/>
      <c r="EHY19" s="82"/>
      <c r="EHZ19" s="82"/>
      <c r="EIA19" s="82"/>
      <c r="EIB19" s="82"/>
      <c r="EIC19" s="82"/>
      <c r="EID19" s="82"/>
      <c r="EIE19" s="82"/>
      <c r="EIF19" s="82"/>
      <c r="EIG19" s="82"/>
      <c r="EIH19" s="82"/>
      <c r="EII19" s="82"/>
      <c r="EIJ19" s="82"/>
      <c r="EIK19" s="82"/>
      <c r="EIL19" s="82"/>
      <c r="EIM19" s="82"/>
      <c r="EIN19" s="82"/>
      <c r="EIO19" s="82"/>
      <c r="EIP19" s="82"/>
      <c r="EIQ19" s="82"/>
      <c r="EIR19" s="82"/>
      <c r="EIS19" s="82"/>
      <c r="EIT19" s="82"/>
      <c r="EIU19" s="82"/>
      <c r="EIV19" s="82"/>
      <c r="EIW19" s="82"/>
      <c r="EIX19" s="82"/>
      <c r="EIY19" s="82"/>
      <c r="EIZ19" s="82"/>
      <c r="EJA19" s="82"/>
      <c r="EJB19" s="82"/>
      <c r="EJC19" s="82"/>
      <c r="EJD19" s="82"/>
      <c r="EJE19" s="82"/>
      <c r="EJF19" s="82"/>
      <c r="EJG19" s="82"/>
      <c r="EJH19" s="82"/>
      <c r="EJI19" s="82"/>
      <c r="EJJ19" s="82"/>
      <c r="EJK19" s="82"/>
      <c r="EJL19" s="82"/>
      <c r="EJM19" s="82"/>
      <c r="EJN19" s="82"/>
      <c r="EJO19" s="82"/>
      <c r="EJP19" s="82"/>
      <c r="EJQ19" s="82"/>
      <c r="EJR19" s="82"/>
      <c r="EJS19" s="82"/>
      <c r="EJT19" s="82"/>
      <c r="EJU19" s="82"/>
      <c r="EJV19" s="82"/>
      <c r="EJW19" s="82"/>
      <c r="EJX19" s="82"/>
      <c r="EJY19" s="82"/>
      <c r="EJZ19" s="82"/>
      <c r="EKA19" s="82"/>
      <c r="EKB19" s="82"/>
      <c r="EKC19" s="82"/>
      <c r="EKD19" s="82"/>
      <c r="EKE19" s="82"/>
      <c r="EKF19" s="82"/>
      <c r="EKG19" s="82"/>
      <c r="EKH19" s="82"/>
      <c r="EKI19" s="82"/>
      <c r="EKJ19" s="82"/>
      <c r="EKK19" s="82"/>
      <c r="EKL19" s="82"/>
      <c r="EKM19" s="82"/>
      <c r="EKN19" s="82"/>
      <c r="EKO19" s="82"/>
      <c r="EKP19" s="82"/>
      <c r="EKQ19" s="82"/>
      <c r="EKR19" s="82"/>
      <c r="EKS19" s="82"/>
      <c r="EKT19" s="82"/>
      <c r="EKU19" s="82"/>
      <c r="EKV19" s="82"/>
      <c r="EKW19" s="82"/>
      <c r="EKX19" s="82"/>
      <c r="EKY19" s="82"/>
      <c r="EKZ19" s="82"/>
      <c r="ELA19" s="82"/>
      <c r="ELB19" s="82"/>
      <c r="ELC19" s="82"/>
      <c r="ELD19" s="82"/>
      <c r="ELE19" s="82"/>
      <c r="ELF19" s="82"/>
      <c r="ELG19" s="82"/>
      <c r="ELH19" s="82"/>
      <c r="ELI19" s="82"/>
      <c r="ELJ19" s="82"/>
      <c r="ELK19" s="82"/>
      <c r="ELL19" s="82"/>
      <c r="ELM19" s="82"/>
      <c r="ELN19" s="82"/>
      <c r="ELO19" s="82"/>
      <c r="ELP19" s="82"/>
      <c r="ELQ19" s="82"/>
      <c r="ELR19" s="82"/>
      <c r="ELS19" s="82"/>
      <c r="ELT19" s="82"/>
      <c r="ELU19" s="82"/>
      <c r="ELV19" s="82"/>
      <c r="ELW19" s="82"/>
      <c r="ELX19" s="82"/>
      <c r="ELY19" s="82"/>
      <c r="ELZ19" s="82"/>
      <c r="EMA19" s="82"/>
      <c r="EMB19" s="82"/>
      <c r="EMC19" s="82"/>
      <c r="EMD19" s="82"/>
      <c r="EME19" s="82"/>
      <c r="EMF19" s="82"/>
      <c r="EMG19" s="82"/>
      <c r="EMH19" s="82"/>
      <c r="EMI19" s="82"/>
      <c r="EMJ19" s="82"/>
      <c r="EMK19" s="82"/>
      <c r="EML19" s="82"/>
      <c r="EMM19" s="82"/>
      <c r="EMN19" s="82"/>
      <c r="EMO19" s="82"/>
      <c r="EMP19" s="82"/>
      <c r="EMQ19" s="82"/>
      <c r="EMR19" s="82"/>
      <c r="EMS19" s="82"/>
      <c r="EMT19" s="82"/>
      <c r="EMU19" s="82"/>
      <c r="EMV19" s="82"/>
      <c r="EMW19" s="82"/>
      <c r="EMX19" s="82"/>
      <c r="EMY19" s="82"/>
      <c r="EMZ19" s="82"/>
      <c r="ENA19" s="82"/>
      <c r="ENB19" s="82"/>
      <c r="ENC19" s="82"/>
      <c r="END19" s="82"/>
      <c r="ENE19" s="82"/>
      <c r="ENF19" s="82"/>
      <c r="ENG19" s="82"/>
      <c r="ENH19" s="82"/>
      <c r="ENI19" s="82"/>
      <c r="ENJ19" s="82"/>
      <c r="ENK19" s="82"/>
      <c r="ENL19" s="82"/>
      <c r="ENM19" s="82"/>
      <c r="ENN19" s="82"/>
      <c r="ENO19" s="82"/>
      <c r="ENP19" s="82"/>
      <c r="ENQ19" s="82"/>
      <c r="ENR19" s="82"/>
      <c r="ENS19" s="82"/>
      <c r="ENT19" s="82"/>
      <c r="ENU19" s="82"/>
      <c r="ENV19" s="82"/>
      <c r="ENW19" s="82"/>
      <c r="ENX19" s="82"/>
      <c r="ENY19" s="82"/>
      <c r="ENZ19" s="82"/>
      <c r="EOA19" s="82"/>
      <c r="EOB19" s="82"/>
      <c r="EOC19" s="82"/>
      <c r="EOD19" s="82"/>
      <c r="EOE19" s="82"/>
      <c r="EOF19" s="82"/>
      <c r="EOG19" s="82"/>
      <c r="EOH19" s="82"/>
      <c r="EOI19" s="82"/>
      <c r="EOJ19" s="82"/>
      <c r="EOK19" s="82"/>
      <c r="EOL19" s="82"/>
      <c r="EOM19" s="82"/>
      <c r="EON19" s="82"/>
      <c r="EOO19" s="82"/>
      <c r="EOP19" s="82"/>
      <c r="EOQ19" s="82"/>
      <c r="EOR19" s="82"/>
      <c r="EOS19" s="82"/>
      <c r="EOT19" s="82"/>
      <c r="EOU19" s="82"/>
      <c r="EOV19" s="82"/>
      <c r="EOW19" s="82"/>
      <c r="EOX19" s="82"/>
      <c r="EOY19" s="82"/>
      <c r="EOZ19" s="82"/>
      <c r="EPA19" s="82"/>
      <c r="EPB19" s="82"/>
      <c r="EPC19" s="82"/>
      <c r="EPD19" s="82"/>
      <c r="EPE19" s="82"/>
      <c r="EPF19" s="82"/>
      <c r="EPG19" s="82"/>
      <c r="EPH19" s="82"/>
      <c r="EPI19" s="82"/>
      <c r="EPJ19" s="82"/>
      <c r="EPK19" s="82"/>
      <c r="EPL19" s="82"/>
      <c r="EPM19" s="82"/>
      <c r="EPN19" s="82"/>
      <c r="EPO19" s="82"/>
      <c r="EPP19" s="82"/>
      <c r="EPQ19" s="82"/>
      <c r="EPR19" s="82"/>
      <c r="EPS19" s="82"/>
      <c r="EPT19" s="82"/>
      <c r="EPU19" s="82"/>
      <c r="EPV19" s="82"/>
      <c r="EPW19" s="82"/>
      <c r="EPX19" s="82"/>
      <c r="EPY19" s="82"/>
      <c r="EPZ19" s="82"/>
      <c r="EQA19" s="82"/>
      <c r="EQB19" s="82"/>
      <c r="EQC19" s="82"/>
      <c r="EQD19" s="82"/>
      <c r="EQE19" s="82"/>
      <c r="EQF19" s="82"/>
      <c r="EQG19" s="82"/>
      <c r="EQH19" s="82"/>
      <c r="EQI19" s="82"/>
      <c r="EQJ19" s="82"/>
      <c r="EQK19" s="82"/>
      <c r="EQL19" s="82"/>
      <c r="EQM19" s="82"/>
      <c r="EQN19" s="82"/>
      <c r="EQO19" s="82"/>
      <c r="EQP19" s="82"/>
      <c r="EQQ19" s="82"/>
      <c r="EQR19" s="82"/>
      <c r="EQS19" s="82"/>
      <c r="EQT19" s="82"/>
      <c r="EQU19" s="82"/>
      <c r="EQV19" s="82"/>
      <c r="EQW19" s="82"/>
      <c r="EQX19" s="82"/>
      <c r="EQY19" s="82"/>
      <c r="EQZ19" s="82"/>
      <c r="ERA19" s="82"/>
      <c r="ERB19" s="82"/>
      <c r="ERC19" s="82"/>
      <c r="ERD19" s="82"/>
      <c r="ERE19" s="82"/>
      <c r="ERF19" s="82"/>
      <c r="ERG19" s="82"/>
      <c r="ERH19" s="82"/>
      <c r="ERI19" s="82"/>
      <c r="ERJ19" s="82"/>
      <c r="ERK19" s="82"/>
      <c r="ERL19" s="82"/>
      <c r="ERM19" s="82"/>
      <c r="ERN19" s="82"/>
      <c r="ERO19" s="82"/>
      <c r="ERP19" s="82"/>
      <c r="ERQ19" s="82"/>
      <c r="ERR19" s="82"/>
      <c r="ERS19" s="82"/>
      <c r="ERT19" s="82"/>
      <c r="ERU19" s="82"/>
      <c r="ERV19" s="82"/>
      <c r="ERW19" s="82"/>
      <c r="ERX19" s="82"/>
      <c r="ERY19" s="82"/>
      <c r="ERZ19" s="82"/>
      <c r="ESA19" s="82"/>
      <c r="ESB19" s="82"/>
      <c r="ESC19" s="82"/>
      <c r="ESD19" s="82"/>
      <c r="ESE19" s="82"/>
      <c r="ESF19" s="82"/>
      <c r="ESG19" s="82"/>
      <c r="ESH19" s="82"/>
      <c r="ESI19" s="82"/>
      <c r="ESJ19" s="82"/>
      <c r="ESK19" s="82"/>
      <c r="ESL19" s="82"/>
      <c r="ESM19" s="82"/>
      <c r="ESN19" s="82"/>
      <c r="ESO19" s="82"/>
      <c r="ESP19" s="82"/>
      <c r="ESQ19" s="82"/>
      <c r="ESR19" s="82"/>
      <c r="ESS19" s="82"/>
      <c r="EST19" s="82"/>
      <c r="ESU19" s="82"/>
      <c r="ESV19" s="82"/>
      <c r="ESW19" s="82"/>
      <c r="ESX19" s="82"/>
      <c r="ESY19" s="82"/>
      <c r="ESZ19" s="82"/>
      <c r="ETA19" s="82"/>
      <c r="ETB19" s="82"/>
      <c r="ETC19" s="82"/>
      <c r="ETD19" s="82"/>
      <c r="ETE19" s="82"/>
      <c r="ETF19" s="82"/>
      <c r="ETG19" s="82"/>
      <c r="ETH19" s="82"/>
      <c r="ETI19" s="82"/>
      <c r="ETJ19" s="82"/>
      <c r="ETK19" s="82"/>
      <c r="ETL19" s="82"/>
      <c r="ETM19" s="82"/>
      <c r="ETN19" s="82"/>
      <c r="ETO19" s="82"/>
      <c r="ETP19" s="82"/>
      <c r="ETQ19" s="82"/>
      <c r="ETR19" s="82"/>
      <c r="ETS19" s="82"/>
      <c r="ETT19" s="82"/>
      <c r="ETU19" s="82"/>
      <c r="ETV19" s="82"/>
      <c r="ETW19" s="82"/>
      <c r="ETX19" s="82"/>
      <c r="ETY19" s="82"/>
      <c r="ETZ19" s="82"/>
      <c r="EUA19" s="82"/>
      <c r="EUB19" s="82"/>
      <c r="EUC19" s="82"/>
      <c r="EUD19" s="82"/>
      <c r="EUE19" s="82"/>
      <c r="EUF19" s="82"/>
      <c r="EUG19" s="82"/>
      <c r="EUH19" s="82"/>
      <c r="EUI19" s="82"/>
      <c r="EUJ19" s="82"/>
      <c r="EUK19" s="82"/>
      <c r="EUL19" s="82"/>
      <c r="EUM19" s="82"/>
      <c r="EUN19" s="82"/>
      <c r="EUO19" s="82"/>
      <c r="EUP19" s="82"/>
      <c r="EUQ19" s="82"/>
      <c r="EUR19" s="82"/>
      <c r="EUS19" s="82"/>
      <c r="EUT19" s="82"/>
      <c r="EUU19" s="82"/>
      <c r="EUV19" s="82"/>
      <c r="EUW19" s="82"/>
      <c r="EUX19" s="82"/>
      <c r="EUY19" s="82"/>
      <c r="EUZ19" s="82"/>
      <c r="EVA19" s="82"/>
      <c r="EVB19" s="82"/>
      <c r="EVC19" s="82"/>
      <c r="EVD19" s="82"/>
      <c r="EVE19" s="82"/>
      <c r="EVF19" s="82"/>
      <c r="EVG19" s="82"/>
      <c r="EVH19" s="82"/>
      <c r="EVI19" s="82"/>
      <c r="EVJ19" s="82"/>
      <c r="EVK19" s="82"/>
      <c r="EVL19" s="82"/>
      <c r="EVM19" s="82"/>
      <c r="EVN19" s="82"/>
      <c r="EVO19" s="82"/>
      <c r="EVP19" s="82"/>
      <c r="EVQ19" s="82"/>
      <c r="EVR19" s="82"/>
      <c r="EVS19" s="82"/>
      <c r="EVT19" s="82"/>
      <c r="EVU19" s="82"/>
      <c r="EVV19" s="82"/>
      <c r="EVW19" s="82"/>
      <c r="EVX19" s="82"/>
      <c r="EVY19" s="82"/>
      <c r="EVZ19" s="82"/>
      <c r="EWA19" s="82"/>
      <c r="EWB19" s="82"/>
      <c r="EWC19" s="82"/>
      <c r="EWD19" s="82"/>
      <c r="EWE19" s="82"/>
      <c r="EWF19" s="82"/>
      <c r="EWG19" s="82"/>
      <c r="EWH19" s="82"/>
      <c r="EWI19" s="82"/>
      <c r="EWJ19" s="82"/>
      <c r="EWK19" s="82"/>
      <c r="EWL19" s="82"/>
      <c r="EWM19" s="82"/>
      <c r="EWN19" s="82"/>
      <c r="EWO19" s="82"/>
      <c r="EWP19" s="82"/>
      <c r="EWQ19" s="82"/>
      <c r="EWR19" s="82"/>
      <c r="EWS19" s="82"/>
      <c r="EWT19" s="82"/>
      <c r="EWU19" s="82"/>
      <c r="EWV19" s="82"/>
      <c r="EWW19" s="82"/>
      <c r="EWX19" s="82"/>
      <c r="EWY19" s="82"/>
      <c r="EWZ19" s="82"/>
      <c r="EXA19" s="82"/>
      <c r="EXB19" s="82"/>
      <c r="EXC19" s="82"/>
      <c r="EXD19" s="82"/>
      <c r="EXE19" s="82"/>
      <c r="EXF19" s="82"/>
      <c r="EXG19" s="82"/>
      <c r="EXH19" s="82"/>
      <c r="EXI19" s="82"/>
      <c r="EXJ19" s="82"/>
      <c r="EXK19" s="82"/>
      <c r="EXL19" s="82"/>
      <c r="EXM19" s="82"/>
      <c r="EXN19" s="82"/>
      <c r="EXO19" s="82"/>
      <c r="EXP19" s="82"/>
      <c r="EXQ19" s="82"/>
      <c r="EXR19" s="82"/>
      <c r="EXS19" s="82"/>
      <c r="EXT19" s="82"/>
      <c r="EXU19" s="82"/>
      <c r="EXV19" s="82"/>
      <c r="EXW19" s="82"/>
      <c r="EXX19" s="82"/>
      <c r="EXY19" s="82"/>
      <c r="EXZ19" s="82"/>
      <c r="EYA19" s="82"/>
      <c r="EYB19" s="82"/>
      <c r="EYC19" s="82"/>
      <c r="EYD19" s="82"/>
      <c r="EYE19" s="82"/>
      <c r="EYF19" s="82"/>
      <c r="EYG19" s="82"/>
      <c r="EYH19" s="82"/>
      <c r="EYI19" s="82"/>
      <c r="EYJ19" s="82"/>
      <c r="EYK19" s="82"/>
      <c r="EYL19" s="82"/>
      <c r="EYM19" s="82"/>
      <c r="EYN19" s="82"/>
      <c r="EYO19" s="82"/>
      <c r="EYP19" s="82"/>
      <c r="EYQ19" s="82"/>
      <c r="EYR19" s="82"/>
      <c r="EYS19" s="82"/>
      <c r="EYT19" s="82"/>
      <c r="EYU19" s="82"/>
      <c r="EYV19" s="82"/>
      <c r="EYW19" s="82"/>
      <c r="EYX19" s="82"/>
      <c r="EYY19" s="82"/>
      <c r="EYZ19" s="82"/>
      <c r="EZA19" s="82"/>
      <c r="EZB19" s="82"/>
      <c r="EZC19" s="82"/>
      <c r="EZD19" s="82"/>
      <c r="EZE19" s="82"/>
      <c r="EZF19" s="82"/>
      <c r="EZG19" s="82"/>
      <c r="EZH19" s="82"/>
      <c r="EZI19" s="82"/>
      <c r="EZJ19" s="82"/>
      <c r="EZK19" s="82"/>
      <c r="EZL19" s="82"/>
      <c r="EZM19" s="82"/>
      <c r="EZN19" s="82"/>
      <c r="EZO19" s="82"/>
      <c r="EZP19" s="82"/>
      <c r="EZQ19" s="82"/>
      <c r="EZR19" s="82"/>
      <c r="EZS19" s="82"/>
      <c r="EZT19" s="82"/>
      <c r="EZU19" s="82"/>
      <c r="EZV19" s="82"/>
      <c r="EZW19" s="82"/>
      <c r="EZX19" s="82"/>
      <c r="EZY19" s="82"/>
      <c r="EZZ19" s="82"/>
      <c r="FAA19" s="82"/>
      <c r="FAB19" s="82"/>
      <c r="FAC19" s="82"/>
      <c r="FAD19" s="82"/>
      <c r="FAE19" s="82"/>
      <c r="FAF19" s="82"/>
      <c r="FAG19" s="82"/>
      <c r="FAH19" s="82"/>
      <c r="FAI19" s="82"/>
      <c r="FAJ19" s="82"/>
      <c r="FAK19" s="82"/>
      <c r="FAL19" s="82"/>
      <c r="FAM19" s="82"/>
      <c r="FAN19" s="82"/>
      <c r="FAO19" s="82"/>
      <c r="FAP19" s="82"/>
      <c r="FAQ19" s="82"/>
      <c r="FAR19" s="82"/>
      <c r="FAS19" s="82"/>
      <c r="FAT19" s="82"/>
      <c r="FAU19" s="82"/>
      <c r="FAV19" s="82"/>
      <c r="FAW19" s="82"/>
      <c r="FAX19" s="82"/>
      <c r="FAY19" s="82"/>
      <c r="FAZ19" s="82"/>
      <c r="FBA19" s="82"/>
      <c r="FBB19" s="82"/>
      <c r="FBC19" s="82"/>
      <c r="FBD19" s="82"/>
      <c r="FBE19" s="82"/>
      <c r="FBF19" s="82"/>
      <c r="FBG19" s="82"/>
      <c r="FBH19" s="82"/>
      <c r="FBI19" s="82"/>
      <c r="FBJ19" s="82"/>
      <c r="FBK19" s="82"/>
      <c r="FBL19" s="82"/>
      <c r="FBM19" s="82"/>
      <c r="FBN19" s="82"/>
      <c r="FBO19" s="82"/>
      <c r="FBP19" s="82"/>
      <c r="FBQ19" s="82"/>
      <c r="FBR19" s="82"/>
      <c r="FBS19" s="82"/>
      <c r="FBT19" s="82"/>
      <c r="FBU19" s="82"/>
      <c r="FBV19" s="82"/>
      <c r="FBW19" s="82"/>
      <c r="FBX19" s="82"/>
      <c r="FBY19" s="82"/>
      <c r="FBZ19" s="82"/>
      <c r="FCA19" s="82"/>
      <c r="FCB19" s="82"/>
      <c r="FCC19" s="82"/>
      <c r="FCD19" s="82"/>
      <c r="FCE19" s="82"/>
      <c r="FCF19" s="82"/>
      <c r="FCG19" s="82"/>
      <c r="FCH19" s="82"/>
      <c r="FCI19" s="82"/>
      <c r="FCJ19" s="82"/>
      <c r="FCK19" s="82"/>
      <c r="FCL19" s="82"/>
      <c r="FCM19" s="82"/>
      <c r="FCN19" s="82"/>
      <c r="FCO19" s="82"/>
      <c r="FCP19" s="82"/>
      <c r="FCQ19" s="82"/>
      <c r="FCR19" s="82"/>
      <c r="FCS19" s="82"/>
      <c r="FCT19" s="82"/>
      <c r="FCU19" s="82"/>
      <c r="FCV19" s="82"/>
      <c r="FCW19" s="82"/>
      <c r="FCX19" s="82"/>
      <c r="FCY19" s="82"/>
      <c r="FCZ19" s="82"/>
      <c r="FDA19" s="82"/>
      <c r="FDB19" s="82"/>
      <c r="FDC19" s="82"/>
      <c r="FDD19" s="82"/>
      <c r="FDE19" s="82"/>
      <c r="FDF19" s="82"/>
      <c r="FDG19" s="82"/>
      <c r="FDH19" s="82"/>
      <c r="FDI19" s="82"/>
      <c r="FDJ19" s="82"/>
      <c r="FDK19" s="82"/>
      <c r="FDL19" s="82"/>
      <c r="FDM19" s="82"/>
      <c r="FDN19" s="82"/>
      <c r="FDO19" s="82"/>
      <c r="FDP19" s="82"/>
      <c r="FDQ19" s="82"/>
      <c r="FDR19" s="82"/>
      <c r="FDS19" s="82"/>
      <c r="FDT19" s="82"/>
      <c r="FDU19" s="82"/>
      <c r="FDV19" s="82"/>
      <c r="FDW19" s="82"/>
      <c r="FDX19" s="82"/>
      <c r="FDY19" s="82"/>
      <c r="FDZ19" s="82"/>
      <c r="FEA19" s="82"/>
      <c r="FEB19" s="82"/>
      <c r="FEC19" s="82"/>
      <c r="FED19" s="82"/>
      <c r="FEE19" s="82"/>
      <c r="FEF19" s="82"/>
      <c r="FEG19" s="82"/>
      <c r="FEH19" s="82"/>
      <c r="FEI19" s="82"/>
      <c r="FEJ19" s="82"/>
      <c r="FEK19" s="82"/>
      <c r="FEL19" s="82"/>
      <c r="FEM19" s="82"/>
      <c r="FEN19" s="82"/>
      <c r="FEO19" s="82"/>
      <c r="FEP19" s="82"/>
      <c r="FEQ19" s="82"/>
      <c r="FER19" s="82"/>
      <c r="FES19" s="82"/>
      <c r="FET19" s="82"/>
      <c r="FEU19" s="82"/>
      <c r="FEV19" s="82"/>
      <c r="FEW19" s="82"/>
      <c r="FEX19" s="82"/>
      <c r="FEY19" s="82"/>
      <c r="FEZ19" s="82"/>
      <c r="FFA19" s="82"/>
      <c r="FFB19" s="82"/>
      <c r="FFC19" s="82"/>
      <c r="FFD19" s="82"/>
      <c r="FFE19" s="82"/>
      <c r="FFF19" s="82"/>
      <c r="FFG19" s="82"/>
      <c r="FFH19" s="82"/>
      <c r="FFI19" s="82"/>
      <c r="FFJ19" s="82"/>
      <c r="FFK19" s="82"/>
      <c r="FFL19" s="82"/>
      <c r="FFM19" s="82"/>
      <c r="FFN19" s="82"/>
      <c r="FFO19" s="82"/>
      <c r="FFP19" s="82"/>
      <c r="FFQ19" s="82"/>
      <c r="FFR19" s="82"/>
      <c r="FFS19" s="82"/>
      <c r="FFT19" s="82"/>
      <c r="FFU19" s="82"/>
      <c r="FFV19" s="82"/>
      <c r="FFW19" s="82"/>
      <c r="FFX19" s="82"/>
      <c r="FFY19" s="82"/>
      <c r="FFZ19" s="82"/>
      <c r="FGA19" s="82"/>
      <c r="FGB19" s="82"/>
      <c r="FGC19" s="82"/>
      <c r="FGD19" s="82"/>
      <c r="FGE19" s="82"/>
      <c r="FGF19" s="82"/>
      <c r="FGG19" s="82"/>
      <c r="FGH19" s="82"/>
      <c r="FGI19" s="82"/>
      <c r="FGJ19" s="82"/>
      <c r="FGK19" s="82"/>
      <c r="FGL19" s="82"/>
      <c r="FGM19" s="82"/>
      <c r="FGN19" s="82"/>
      <c r="FGO19" s="82"/>
      <c r="FGP19" s="82"/>
      <c r="FGQ19" s="82"/>
      <c r="FGR19" s="82"/>
      <c r="FGS19" s="82"/>
      <c r="FGT19" s="82"/>
      <c r="FGU19" s="82"/>
      <c r="FGV19" s="82"/>
      <c r="FGW19" s="82"/>
      <c r="FGX19" s="82"/>
      <c r="FGY19" s="82"/>
      <c r="FGZ19" s="82"/>
      <c r="FHA19" s="82"/>
      <c r="FHB19" s="82"/>
      <c r="FHC19" s="82"/>
      <c r="FHD19" s="82"/>
      <c r="FHE19" s="82"/>
      <c r="FHF19" s="82"/>
      <c r="FHG19" s="82"/>
      <c r="FHH19" s="82"/>
      <c r="FHI19" s="82"/>
      <c r="FHJ19" s="82"/>
      <c r="FHK19" s="82"/>
      <c r="FHL19" s="82"/>
      <c r="FHM19" s="82"/>
      <c r="FHN19" s="82"/>
      <c r="FHO19" s="82"/>
      <c r="FHP19" s="82"/>
      <c r="FHQ19" s="82"/>
      <c r="FHR19" s="82"/>
      <c r="FHS19" s="82"/>
      <c r="FHT19" s="82"/>
      <c r="FHU19" s="82"/>
      <c r="FHV19" s="82"/>
      <c r="FHW19" s="82"/>
      <c r="FHX19" s="82"/>
      <c r="FHY19" s="82"/>
      <c r="FHZ19" s="82"/>
      <c r="FIA19" s="82"/>
      <c r="FIB19" s="82"/>
      <c r="FIC19" s="82"/>
      <c r="FID19" s="82"/>
      <c r="FIE19" s="82"/>
      <c r="FIF19" s="82"/>
      <c r="FIG19" s="82"/>
      <c r="FIH19" s="82"/>
      <c r="FII19" s="82"/>
      <c r="FIJ19" s="82"/>
      <c r="FIK19" s="82"/>
      <c r="FIL19" s="82"/>
      <c r="FIM19" s="82"/>
      <c r="FIN19" s="82"/>
      <c r="FIO19" s="82"/>
      <c r="FIP19" s="82"/>
      <c r="FIQ19" s="82"/>
      <c r="FIR19" s="82"/>
      <c r="FIS19" s="82"/>
      <c r="FIT19" s="82"/>
      <c r="FIU19" s="82"/>
      <c r="FIV19" s="82"/>
      <c r="FIW19" s="82"/>
      <c r="FIX19" s="82"/>
      <c r="FIY19" s="82"/>
      <c r="FIZ19" s="82"/>
      <c r="FJA19" s="82"/>
      <c r="FJB19" s="82"/>
      <c r="FJC19" s="82"/>
      <c r="FJD19" s="82"/>
      <c r="FJE19" s="82"/>
      <c r="FJF19" s="82"/>
      <c r="FJG19" s="82"/>
      <c r="FJH19" s="82"/>
      <c r="FJI19" s="82"/>
      <c r="FJJ19" s="82"/>
      <c r="FJK19" s="82"/>
      <c r="FJL19" s="82"/>
      <c r="FJM19" s="82"/>
      <c r="FJN19" s="82"/>
      <c r="FJO19" s="82"/>
      <c r="FJP19" s="82"/>
      <c r="FJQ19" s="82"/>
      <c r="FJR19" s="82"/>
      <c r="FJS19" s="82"/>
      <c r="FJT19" s="82"/>
      <c r="FJU19" s="82"/>
      <c r="FJV19" s="82"/>
      <c r="FJW19" s="82"/>
      <c r="FJX19" s="82"/>
      <c r="FJY19" s="82"/>
      <c r="FJZ19" s="82"/>
      <c r="FKA19" s="82"/>
      <c r="FKB19" s="82"/>
      <c r="FKC19" s="82"/>
      <c r="FKD19" s="82"/>
      <c r="FKE19" s="82"/>
      <c r="FKF19" s="82"/>
      <c r="FKG19" s="82"/>
      <c r="FKH19" s="82"/>
      <c r="FKI19" s="82"/>
      <c r="FKJ19" s="82"/>
      <c r="FKK19" s="82"/>
      <c r="FKL19" s="82"/>
      <c r="FKM19" s="82"/>
      <c r="FKN19" s="82"/>
      <c r="FKO19" s="82"/>
      <c r="FKP19" s="82"/>
      <c r="FKQ19" s="82"/>
      <c r="FKR19" s="82"/>
      <c r="FKS19" s="82"/>
      <c r="FKT19" s="82"/>
      <c r="FKU19" s="82"/>
      <c r="FKV19" s="82"/>
      <c r="FKW19" s="82"/>
      <c r="FKX19" s="82"/>
      <c r="FKY19" s="82"/>
      <c r="FKZ19" s="82"/>
      <c r="FLA19" s="82"/>
      <c r="FLB19" s="82"/>
      <c r="FLC19" s="82"/>
      <c r="FLD19" s="82"/>
      <c r="FLE19" s="82"/>
      <c r="FLF19" s="82"/>
      <c r="FLG19" s="82"/>
      <c r="FLH19" s="82"/>
      <c r="FLI19" s="82"/>
      <c r="FLJ19" s="82"/>
      <c r="FLK19" s="82"/>
      <c r="FLL19" s="82"/>
      <c r="FLM19" s="82"/>
      <c r="FLN19" s="82"/>
      <c r="FLO19" s="82"/>
      <c r="FLP19" s="82"/>
      <c r="FLQ19" s="82"/>
      <c r="FLR19" s="82"/>
      <c r="FLS19" s="82"/>
      <c r="FLT19" s="82"/>
      <c r="FLU19" s="82"/>
      <c r="FLV19" s="82"/>
      <c r="FLW19" s="82"/>
      <c r="FLX19" s="82"/>
      <c r="FLY19" s="82"/>
      <c r="FLZ19" s="82"/>
      <c r="FMA19" s="82"/>
      <c r="FMB19" s="82"/>
      <c r="FMC19" s="82"/>
      <c r="FMD19" s="82"/>
      <c r="FME19" s="82"/>
      <c r="FMF19" s="82"/>
      <c r="FMG19" s="82"/>
      <c r="FMH19" s="82"/>
      <c r="FMI19" s="82"/>
      <c r="FMJ19" s="82"/>
      <c r="FMK19" s="82"/>
      <c r="FML19" s="82"/>
      <c r="FMM19" s="82"/>
      <c r="FMN19" s="82"/>
      <c r="FMO19" s="82"/>
      <c r="FMP19" s="82"/>
      <c r="FMQ19" s="82"/>
      <c r="FMR19" s="82"/>
      <c r="FMS19" s="82"/>
      <c r="FMT19" s="82"/>
      <c r="FMU19" s="82"/>
      <c r="FMV19" s="82"/>
      <c r="FMW19" s="82"/>
      <c r="FMX19" s="82"/>
      <c r="FMY19" s="82"/>
      <c r="FMZ19" s="82"/>
      <c r="FNA19" s="82"/>
      <c r="FNB19" s="82"/>
      <c r="FNC19" s="82"/>
      <c r="FND19" s="82"/>
      <c r="FNE19" s="82"/>
      <c r="FNF19" s="82"/>
      <c r="FNG19" s="82"/>
      <c r="FNH19" s="82"/>
      <c r="FNI19" s="82"/>
      <c r="FNJ19" s="82"/>
      <c r="FNK19" s="82"/>
      <c r="FNL19" s="82"/>
      <c r="FNM19" s="82"/>
      <c r="FNN19" s="82"/>
      <c r="FNO19" s="82"/>
      <c r="FNP19" s="82"/>
      <c r="FNQ19" s="82"/>
      <c r="FNR19" s="82"/>
      <c r="FNS19" s="82"/>
      <c r="FNT19" s="82"/>
      <c r="FNU19" s="82"/>
      <c r="FNV19" s="82"/>
      <c r="FNW19" s="82"/>
      <c r="FNX19" s="82"/>
      <c r="FNY19" s="82"/>
      <c r="FNZ19" s="82"/>
      <c r="FOA19" s="82"/>
      <c r="FOB19" s="82"/>
      <c r="FOC19" s="82"/>
      <c r="FOD19" s="82"/>
      <c r="FOE19" s="82"/>
      <c r="FOF19" s="82"/>
      <c r="FOG19" s="82"/>
      <c r="FOH19" s="82"/>
      <c r="FOI19" s="82"/>
      <c r="FOJ19" s="82"/>
      <c r="FOK19" s="82"/>
      <c r="FOL19" s="82"/>
      <c r="FOM19" s="82"/>
      <c r="FON19" s="82"/>
      <c r="FOO19" s="82"/>
      <c r="FOP19" s="82"/>
      <c r="FOQ19" s="82"/>
      <c r="FOR19" s="82"/>
      <c r="FOS19" s="82"/>
      <c r="FOT19" s="82"/>
      <c r="FOU19" s="82"/>
      <c r="FOV19" s="82"/>
      <c r="FOW19" s="82"/>
      <c r="FOX19" s="82"/>
      <c r="FOY19" s="82"/>
      <c r="FOZ19" s="82"/>
      <c r="FPA19" s="82"/>
      <c r="FPB19" s="82"/>
      <c r="FPC19" s="82"/>
      <c r="FPD19" s="82"/>
      <c r="FPE19" s="82"/>
      <c r="FPF19" s="82"/>
      <c r="FPG19" s="82"/>
      <c r="FPH19" s="82"/>
      <c r="FPI19" s="82"/>
      <c r="FPJ19" s="82"/>
      <c r="FPK19" s="82"/>
      <c r="FPL19" s="82"/>
      <c r="FPM19" s="82"/>
      <c r="FPN19" s="82"/>
      <c r="FPO19" s="82"/>
      <c r="FPP19" s="82"/>
      <c r="FPQ19" s="82"/>
      <c r="FPR19" s="82"/>
      <c r="FPS19" s="82"/>
      <c r="FPT19" s="82"/>
      <c r="FPU19" s="82"/>
      <c r="FPV19" s="82"/>
      <c r="FPW19" s="82"/>
      <c r="FPX19" s="82"/>
      <c r="FPY19" s="82"/>
      <c r="FPZ19" s="82"/>
      <c r="FQA19" s="82"/>
      <c r="FQB19" s="82"/>
      <c r="FQC19" s="82"/>
      <c r="FQD19" s="82"/>
      <c r="FQE19" s="82"/>
      <c r="FQF19" s="82"/>
      <c r="FQG19" s="82"/>
      <c r="FQH19" s="82"/>
      <c r="FQI19" s="82"/>
      <c r="FQJ19" s="82"/>
      <c r="FQK19" s="82"/>
      <c r="FQL19" s="82"/>
      <c r="FQM19" s="82"/>
      <c r="FQN19" s="82"/>
      <c r="FQO19" s="82"/>
      <c r="FQP19" s="82"/>
      <c r="FQQ19" s="82"/>
      <c r="FQR19" s="82"/>
      <c r="FQS19" s="82"/>
      <c r="FQT19" s="82"/>
      <c r="FQU19" s="82"/>
      <c r="FQV19" s="82"/>
      <c r="FQW19" s="82"/>
      <c r="FQX19" s="82"/>
      <c r="FQY19" s="82"/>
      <c r="FQZ19" s="82"/>
      <c r="FRA19" s="82"/>
      <c r="FRB19" s="82"/>
      <c r="FRC19" s="82"/>
      <c r="FRD19" s="82"/>
      <c r="FRE19" s="82"/>
      <c r="FRF19" s="82"/>
      <c r="FRG19" s="82"/>
      <c r="FRH19" s="82"/>
      <c r="FRI19" s="82"/>
      <c r="FRJ19" s="82"/>
      <c r="FRK19" s="82"/>
      <c r="FRL19" s="82"/>
      <c r="FRM19" s="82"/>
      <c r="FRN19" s="82"/>
      <c r="FRO19" s="82"/>
      <c r="FRP19" s="82"/>
      <c r="FRQ19" s="82"/>
      <c r="FRR19" s="82"/>
      <c r="FRS19" s="82"/>
      <c r="FRT19" s="82"/>
      <c r="FRU19" s="82"/>
      <c r="FRV19" s="82"/>
      <c r="FRW19" s="82"/>
      <c r="FRX19" s="82"/>
      <c r="FRY19" s="82"/>
      <c r="FRZ19" s="82"/>
      <c r="FSA19" s="82"/>
      <c r="FSB19" s="82"/>
      <c r="FSC19" s="82"/>
      <c r="FSD19" s="82"/>
      <c r="FSE19" s="82"/>
      <c r="FSF19" s="82"/>
      <c r="FSG19" s="82"/>
      <c r="FSH19" s="82"/>
      <c r="FSI19" s="82"/>
      <c r="FSJ19" s="82"/>
      <c r="FSK19" s="82"/>
      <c r="FSL19" s="82"/>
      <c r="FSM19" s="82"/>
      <c r="FSN19" s="82"/>
      <c r="FSO19" s="82"/>
      <c r="FSP19" s="82"/>
      <c r="FSQ19" s="82"/>
      <c r="FSR19" s="82"/>
      <c r="FSS19" s="82"/>
      <c r="FST19" s="82"/>
      <c r="FSU19" s="82"/>
      <c r="FSV19" s="82"/>
      <c r="FSW19" s="82"/>
      <c r="FSX19" s="82"/>
      <c r="FSY19" s="82"/>
      <c r="FSZ19" s="82"/>
      <c r="FTA19" s="82"/>
      <c r="FTB19" s="82"/>
      <c r="FTC19" s="82"/>
      <c r="FTD19" s="82"/>
      <c r="FTE19" s="82"/>
      <c r="FTF19" s="82"/>
      <c r="FTG19" s="82"/>
      <c r="FTH19" s="82"/>
      <c r="FTI19" s="82"/>
      <c r="FTJ19" s="82"/>
      <c r="FTK19" s="82"/>
      <c r="FTL19" s="82"/>
      <c r="FTM19" s="82"/>
      <c r="FTN19" s="82"/>
      <c r="FTO19" s="82"/>
      <c r="FTP19" s="82"/>
      <c r="FTQ19" s="82"/>
      <c r="FTR19" s="82"/>
      <c r="FTS19" s="82"/>
      <c r="FTT19" s="82"/>
      <c r="FTU19" s="82"/>
      <c r="FTV19" s="82"/>
      <c r="FTW19" s="82"/>
      <c r="FTX19" s="82"/>
      <c r="FTY19" s="82"/>
      <c r="FTZ19" s="82"/>
      <c r="FUA19" s="82"/>
      <c r="FUB19" s="82"/>
      <c r="FUC19" s="82"/>
      <c r="FUD19" s="82"/>
      <c r="FUE19" s="82"/>
      <c r="FUF19" s="82"/>
      <c r="FUG19" s="82"/>
      <c r="FUH19" s="82"/>
      <c r="FUI19" s="82"/>
      <c r="FUJ19" s="82"/>
      <c r="FUK19" s="82"/>
      <c r="FUL19" s="82"/>
      <c r="FUM19" s="82"/>
      <c r="FUN19" s="82"/>
      <c r="FUO19" s="82"/>
      <c r="FUP19" s="82"/>
      <c r="FUQ19" s="82"/>
      <c r="FUR19" s="82"/>
      <c r="FUS19" s="82"/>
      <c r="FUT19" s="82"/>
      <c r="FUU19" s="82"/>
      <c r="FUV19" s="82"/>
      <c r="FUW19" s="82"/>
      <c r="FUX19" s="82"/>
      <c r="FUY19" s="82"/>
      <c r="FUZ19" s="82"/>
      <c r="FVA19" s="82"/>
      <c r="FVB19" s="82"/>
      <c r="FVC19" s="82"/>
      <c r="FVD19" s="82"/>
      <c r="FVE19" s="82"/>
      <c r="FVF19" s="82"/>
      <c r="FVG19" s="82"/>
      <c r="FVH19" s="82"/>
      <c r="FVI19" s="82"/>
      <c r="FVJ19" s="82"/>
      <c r="FVK19" s="82"/>
      <c r="FVL19" s="82"/>
      <c r="FVM19" s="82"/>
      <c r="FVN19" s="82"/>
      <c r="FVO19" s="82"/>
      <c r="FVP19" s="82"/>
      <c r="FVQ19" s="82"/>
      <c r="FVR19" s="82"/>
      <c r="FVS19" s="82"/>
      <c r="FVT19" s="82"/>
      <c r="FVU19" s="82"/>
      <c r="FVV19" s="82"/>
      <c r="FVW19" s="82"/>
      <c r="FVX19" s="82"/>
      <c r="FVY19" s="82"/>
      <c r="FVZ19" s="82"/>
      <c r="FWA19" s="82"/>
      <c r="FWB19" s="82"/>
      <c r="FWC19" s="82"/>
      <c r="FWD19" s="82"/>
      <c r="FWE19" s="82"/>
      <c r="FWF19" s="82"/>
      <c r="FWG19" s="82"/>
      <c r="FWH19" s="82"/>
      <c r="FWI19" s="82"/>
      <c r="FWJ19" s="82"/>
      <c r="FWK19" s="82"/>
      <c r="FWL19" s="82"/>
      <c r="FWM19" s="82"/>
      <c r="FWN19" s="82"/>
      <c r="FWO19" s="82"/>
      <c r="FWP19" s="82"/>
      <c r="FWQ19" s="82"/>
      <c r="FWR19" s="82"/>
      <c r="FWS19" s="82"/>
      <c r="FWT19" s="82"/>
      <c r="FWU19" s="82"/>
      <c r="FWV19" s="82"/>
      <c r="FWW19" s="82"/>
      <c r="FWX19" s="82"/>
      <c r="FWY19" s="82"/>
      <c r="FWZ19" s="82"/>
      <c r="FXA19" s="82"/>
      <c r="FXB19" s="82"/>
      <c r="FXC19" s="82"/>
      <c r="FXD19" s="82"/>
      <c r="FXE19" s="82"/>
      <c r="FXF19" s="82"/>
      <c r="FXG19" s="82"/>
      <c r="FXH19" s="82"/>
      <c r="FXI19" s="82"/>
      <c r="FXJ19" s="82"/>
      <c r="FXK19" s="82"/>
      <c r="FXL19" s="82"/>
      <c r="FXM19" s="82"/>
      <c r="FXN19" s="82"/>
      <c r="FXO19" s="82"/>
      <c r="FXP19" s="82"/>
      <c r="FXQ19" s="82"/>
      <c r="FXR19" s="82"/>
      <c r="FXS19" s="82"/>
      <c r="FXT19" s="82"/>
      <c r="FXU19" s="82"/>
      <c r="FXV19" s="82"/>
      <c r="FXW19" s="82"/>
      <c r="FXX19" s="82"/>
      <c r="FXY19" s="82"/>
      <c r="FXZ19" s="82"/>
      <c r="FYA19" s="82"/>
      <c r="FYB19" s="82"/>
      <c r="FYC19" s="82"/>
      <c r="FYD19" s="82"/>
      <c r="FYE19" s="82"/>
      <c r="FYF19" s="82"/>
      <c r="FYG19" s="82"/>
      <c r="FYH19" s="82"/>
      <c r="FYI19" s="82"/>
      <c r="FYJ19" s="82"/>
      <c r="FYK19" s="82"/>
      <c r="FYL19" s="82"/>
      <c r="FYM19" s="82"/>
      <c r="FYN19" s="82"/>
      <c r="FYO19" s="82"/>
      <c r="FYP19" s="82"/>
      <c r="FYQ19" s="82"/>
      <c r="FYR19" s="82"/>
      <c r="FYS19" s="82"/>
      <c r="FYT19" s="82"/>
      <c r="FYU19" s="82"/>
      <c r="FYV19" s="82"/>
      <c r="FYW19" s="82"/>
      <c r="FYX19" s="82"/>
      <c r="FYY19" s="82"/>
      <c r="FYZ19" s="82"/>
      <c r="FZA19" s="82"/>
      <c r="FZB19" s="82"/>
      <c r="FZC19" s="82"/>
      <c r="FZD19" s="82"/>
      <c r="FZE19" s="82"/>
      <c r="FZF19" s="82"/>
      <c r="FZG19" s="82"/>
      <c r="FZH19" s="82"/>
      <c r="FZI19" s="82"/>
      <c r="FZJ19" s="82"/>
      <c r="FZK19" s="82"/>
      <c r="FZL19" s="82"/>
      <c r="FZM19" s="82"/>
      <c r="FZN19" s="82"/>
      <c r="FZO19" s="82"/>
      <c r="FZP19" s="82"/>
      <c r="FZQ19" s="82"/>
      <c r="FZR19" s="82"/>
      <c r="FZS19" s="82"/>
      <c r="FZT19" s="82"/>
      <c r="FZU19" s="82"/>
      <c r="FZV19" s="82"/>
      <c r="FZW19" s="82"/>
      <c r="FZX19" s="82"/>
      <c r="FZY19" s="82"/>
      <c r="FZZ19" s="82"/>
      <c r="GAA19" s="82"/>
      <c r="GAB19" s="82"/>
      <c r="GAC19" s="82"/>
      <c r="GAD19" s="82"/>
      <c r="GAE19" s="82"/>
      <c r="GAF19" s="82"/>
      <c r="GAG19" s="82"/>
      <c r="GAH19" s="82"/>
      <c r="GAI19" s="82"/>
      <c r="GAJ19" s="82"/>
      <c r="GAK19" s="82"/>
      <c r="GAL19" s="82"/>
      <c r="GAM19" s="82"/>
      <c r="GAN19" s="82"/>
      <c r="GAO19" s="82"/>
      <c r="GAP19" s="82"/>
      <c r="GAQ19" s="82"/>
      <c r="GAR19" s="82"/>
      <c r="GAS19" s="82"/>
      <c r="GAT19" s="82"/>
      <c r="GAU19" s="82"/>
      <c r="GAV19" s="82"/>
      <c r="GAW19" s="82"/>
      <c r="GAX19" s="82"/>
      <c r="GAY19" s="82"/>
      <c r="GAZ19" s="82"/>
      <c r="GBA19" s="82"/>
      <c r="GBB19" s="82"/>
      <c r="GBC19" s="82"/>
      <c r="GBD19" s="82"/>
      <c r="GBE19" s="82"/>
      <c r="GBF19" s="82"/>
      <c r="GBG19" s="82"/>
      <c r="GBH19" s="82"/>
      <c r="GBI19" s="82"/>
      <c r="GBJ19" s="82"/>
      <c r="GBK19" s="82"/>
      <c r="GBL19" s="82"/>
      <c r="GBM19" s="82"/>
      <c r="GBN19" s="82"/>
      <c r="GBO19" s="82"/>
      <c r="GBP19" s="82"/>
      <c r="GBQ19" s="82"/>
      <c r="GBR19" s="82"/>
      <c r="GBS19" s="82"/>
      <c r="GBT19" s="82"/>
      <c r="GBU19" s="82"/>
      <c r="GBV19" s="82"/>
      <c r="GBW19" s="82"/>
      <c r="GBX19" s="82"/>
      <c r="GBY19" s="82"/>
      <c r="GBZ19" s="82"/>
      <c r="GCA19" s="82"/>
      <c r="GCB19" s="82"/>
      <c r="GCC19" s="82"/>
      <c r="GCD19" s="82"/>
      <c r="GCE19" s="82"/>
      <c r="GCF19" s="82"/>
      <c r="GCG19" s="82"/>
      <c r="GCH19" s="82"/>
      <c r="GCI19" s="82"/>
      <c r="GCJ19" s="82"/>
      <c r="GCK19" s="82"/>
      <c r="GCL19" s="82"/>
      <c r="GCM19" s="82"/>
      <c r="GCN19" s="82"/>
      <c r="GCO19" s="82"/>
      <c r="GCP19" s="82"/>
      <c r="GCQ19" s="82"/>
      <c r="GCR19" s="82"/>
      <c r="GCS19" s="82"/>
      <c r="GCT19" s="82"/>
      <c r="GCU19" s="82"/>
      <c r="GCV19" s="82"/>
      <c r="GCW19" s="82"/>
      <c r="GCX19" s="82"/>
      <c r="GCY19" s="82"/>
      <c r="GCZ19" s="82"/>
      <c r="GDA19" s="82"/>
      <c r="GDB19" s="82"/>
      <c r="GDC19" s="82"/>
      <c r="GDD19" s="82"/>
      <c r="GDE19" s="82"/>
      <c r="GDF19" s="82"/>
      <c r="GDG19" s="82"/>
      <c r="GDH19" s="82"/>
      <c r="GDI19" s="82"/>
      <c r="GDJ19" s="82"/>
      <c r="GDK19" s="82"/>
      <c r="GDL19" s="82"/>
      <c r="GDM19" s="82"/>
      <c r="GDN19" s="82"/>
      <c r="GDO19" s="82"/>
      <c r="GDP19" s="82"/>
      <c r="GDQ19" s="82"/>
      <c r="GDR19" s="82"/>
      <c r="GDS19" s="82"/>
      <c r="GDT19" s="82"/>
      <c r="GDU19" s="82"/>
      <c r="GDV19" s="82"/>
      <c r="GDW19" s="82"/>
      <c r="GDX19" s="82"/>
      <c r="GDY19" s="82"/>
      <c r="GDZ19" s="82"/>
      <c r="GEA19" s="82"/>
      <c r="GEB19" s="82"/>
      <c r="GEC19" s="82"/>
      <c r="GED19" s="82"/>
      <c r="GEE19" s="82"/>
      <c r="GEF19" s="82"/>
      <c r="GEG19" s="82"/>
      <c r="GEH19" s="82"/>
      <c r="GEI19" s="82"/>
      <c r="GEJ19" s="82"/>
      <c r="GEK19" s="82"/>
      <c r="GEL19" s="82"/>
      <c r="GEM19" s="82"/>
      <c r="GEN19" s="82"/>
      <c r="GEO19" s="82"/>
      <c r="GEP19" s="82"/>
      <c r="GEQ19" s="82"/>
      <c r="GER19" s="82"/>
      <c r="GES19" s="82"/>
      <c r="GET19" s="82"/>
      <c r="GEU19" s="82"/>
      <c r="GEV19" s="82"/>
      <c r="GEW19" s="82"/>
      <c r="GEX19" s="82"/>
      <c r="GEY19" s="82"/>
      <c r="GEZ19" s="82"/>
      <c r="GFA19" s="82"/>
      <c r="GFB19" s="82"/>
      <c r="GFC19" s="82"/>
      <c r="GFD19" s="82"/>
      <c r="GFE19" s="82"/>
      <c r="GFF19" s="82"/>
      <c r="GFG19" s="82"/>
      <c r="GFH19" s="82"/>
      <c r="GFI19" s="82"/>
      <c r="GFJ19" s="82"/>
      <c r="GFK19" s="82"/>
      <c r="GFL19" s="82"/>
      <c r="GFM19" s="82"/>
      <c r="GFN19" s="82"/>
      <c r="GFO19" s="82"/>
      <c r="GFP19" s="82"/>
      <c r="GFQ19" s="82"/>
      <c r="GFR19" s="82"/>
      <c r="GFS19" s="82"/>
      <c r="GFT19" s="82"/>
      <c r="GFU19" s="82"/>
      <c r="GFV19" s="82"/>
      <c r="GFW19" s="82"/>
      <c r="GFX19" s="82"/>
      <c r="GFY19" s="82"/>
      <c r="GFZ19" s="82"/>
      <c r="GGA19" s="82"/>
      <c r="GGB19" s="82"/>
      <c r="GGC19" s="82"/>
      <c r="GGD19" s="82"/>
      <c r="GGE19" s="82"/>
      <c r="GGF19" s="82"/>
      <c r="GGG19" s="82"/>
      <c r="GGH19" s="82"/>
      <c r="GGI19" s="82"/>
      <c r="GGJ19" s="82"/>
      <c r="GGK19" s="82"/>
      <c r="GGL19" s="82"/>
      <c r="GGM19" s="82"/>
      <c r="GGN19" s="82"/>
      <c r="GGO19" s="82"/>
      <c r="GGP19" s="82"/>
      <c r="GGQ19" s="82"/>
      <c r="GGR19" s="82"/>
      <c r="GGS19" s="82"/>
      <c r="GGT19" s="82"/>
      <c r="GGU19" s="82"/>
      <c r="GGV19" s="82"/>
      <c r="GGW19" s="82"/>
      <c r="GGX19" s="82"/>
      <c r="GGY19" s="82"/>
      <c r="GGZ19" s="82"/>
      <c r="GHA19" s="82"/>
      <c r="GHB19" s="82"/>
      <c r="GHC19" s="82"/>
      <c r="GHD19" s="82"/>
      <c r="GHE19" s="82"/>
      <c r="GHF19" s="82"/>
      <c r="GHG19" s="82"/>
      <c r="GHH19" s="82"/>
      <c r="GHI19" s="82"/>
      <c r="GHJ19" s="82"/>
      <c r="GHK19" s="82"/>
      <c r="GHL19" s="82"/>
      <c r="GHM19" s="82"/>
      <c r="GHN19" s="82"/>
      <c r="GHO19" s="82"/>
      <c r="GHP19" s="82"/>
      <c r="GHQ19" s="82"/>
      <c r="GHR19" s="82"/>
      <c r="GHS19" s="82"/>
      <c r="GHT19" s="82"/>
      <c r="GHU19" s="82"/>
      <c r="GHV19" s="82"/>
      <c r="GHW19" s="82"/>
      <c r="GHX19" s="82"/>
      <c r="GHY19" s="82"/>
      <c r="GHZ19" s="82"/>
      <c r="GIA19" s="82"/>
      <c r="GIB19" s="82"/>
      <c r="GIC19" s="82"/>
      <c r="GID19" s="82"/>
      <c r="GIE19" s="82"/>
      <c r="GIF19" s="82"/>
      <c r="GIG19" s="82"/>
      <c r="GIH19" s="82"/>
      <c r="GII19" s="82"/>
      <c r="GIJ19" s="82"/>
      <c r="GIK19" s="82"/>
      <c r="GIL19" s="82"/>
      <c r="GIM19" s="82"/>
      <c r="GIN19" s="82"/>
      <c r="GIO19" s="82"/>
      <c r="GIP19" s="82"/>
      <c r="GIQ19" s="82"/>
      <c r="GIR19" s="82"/>
      <c r="GIS19" s="82"/>
      <c r="GIT19" s="82"/>
      <c r="GIU19" s="82"/>
      <c r="GIV19" s="82"/>
      <c r="GIW19" s="82"/>
      <c r="GIX19" s="82"/>
      <c r="GIY19" s="82"/>
      <c r="GIZ19" s="82"/>
      <c r="GJA19" s="82"/>
      <c r="GJB19" s="82"/>
      <c r="GJC19" s="82"/>
      <c r="GJD19" s="82"/>
      <c r="GJE19" s="82"/>
      <c r="GJF19" s="82"/>
      <c r="GJG19" s="82"/>
      <c r="GJH19" s="82"/>
      <c r="GJI19" s="82"/>
      <c r="GJJ19" s="82"/>
      <c r="GJK19" s="82"/>
      <c r="GJL19" s="82"/>
      <c r="GJM19" s="82"/>
      <c r="GJN19" s="82"/>
      <c r="GJO19" s="82"/>
      <c r="GJP19" s="82"/>
      <c r="GJQ19" s="82"/>
      <c r="GJR19" s="82"/>
      <c r="GJS19" s="82"/>
      <c r="GJT19" s="82"/>
      <c r="GJU19" s="82"/>
      <c r="GJV19" s="82"/>
      <c r="GJW19" s="82"/>
      <c r="GJX19" s="82"/>
      <c r="GJY19" s="82"/>
      <c r="GJZ19" s="82"/>
      <c r="GKA19" s="82"/>
      <c r="GKB19" s="82"/>
      <c r="GKC19" s="82"/>
      <c r="GKD19" s="82"/>
      <c r="GKE19" s="82"/>
      <c r="GKF19" s="82"/>
      <c r="GKG19" s="82"/>
      <c r="GKH19" s="82"/>
      <c r="GKI19" s="82"/>
      <c r="GKJ19" s="82"/>
      <c r="GKK19" s="82"/>
      <c r="GKL19" s="82"/>
      <c r="GKM19" s="82"/>
      <c r="GKN19" s="82"/>
      <c r="GKO19" s="82"/>
      <c r="GKP19" s="82"/>
      <c r="GKQ19" s="82"/>
      <c r="GKR19" s="82"/>
      <c r="GKS19" s="82"/>
      <c r="GKT19" s="82"/>
      <c r="GKU19" s="82"/>
      <c r="GKV19" s="82"/>
      <c r="GKW19" s="82"/>
      <c r="GKX19" s="82"/>
      <c r="GKY19" s="82"/>
      <c r="GKZ19" s="82"/>
      <c r="GLA19" s="82"/>
      <c r="GLB19" s="82"/>
      <c r="GLC19" s="82"/>
      <c r="GLD19" s="82"/>
      <c r="GLE19" s="82"/>
      <c r="GLF19" s="82"/>
      <c r="GLG19" s="82"/>
      <c r="GLH19" s="82"/>
      <c r="GLI19" s="82"/>
      <c r="GLJ19" s="82"/>
      <c r="GLK19" s="82"/>
      <c r="GLL19" s="82"/>
      <c r="GLM19" s="82"/>
      <c r="GLN19" s="82"/>
      <c r="GLO19" s="82"/>
      <c r="GLP19" s="82"/>
      <c r="GLQ19" s="82"/>
      <c r="GLR19" s="82"/>
      <c r="GLS19" s="82"/>
      <c r="GLT19" s="82"/>
      <c r="GLU19" s="82"/>
      <c r="GLV19" s="82"/>
      <c r="GLW19" s="82"/>
      <c r="GLX19" s="82"/>
      <c r="GLY19" s="82"/>
      <c r="GLZ19" s="82"/>
      <c r="GMA19" s="82"/>
      <c r="GMB19" s="82"/>
      <c r="GMC19" s="82"/>
      <c r="GMD19" s="82"/>
      <c r="GME19" s="82"/>
      <c r="GMF19" s="82"/>
      <c r="GMG19" s="82"/>
      <c r="GMH19" s="82"/>
      <c r="GMI19" s="82"/>
      <c r="GMJ19" s="82"/>
      <c r="GMK19" s="82"/>
      <c r="GML19" s="82"/>
      <c r="GMM19" s="82"/>
      <c r="GMN19" s="82"/>
      <c r="GMO19" s="82"/>
      <c r="GMP19" s="82"/>
      <c r="GMQ19" s="82"/>
      <c r="GMR19" s="82"/>
      <c r="GMS19" s="82"/>
      <c r="GMT19" s="82"/>
      <c r="GMU19" s="82"/>
      <c r="GMV19" s="82"/>
      <c r="GMW19" s="82"/>
      <c r="GMX19" s="82"/>
      <c r="GMY19" s="82"/>
      <c r="GMZ19" s="82"/>
      <c r="GNA19" s="82"/>
      <c r="GNB19" s="82"/>
      <c r="GNC19" s="82"/>
      <c r="GND19" s="82"/>
      <c r="GNE19" s="82"/>
      <c r="GNF19" s="82"/>
      <c r="GNG19" s="82"/>
      <c r="GNH19" s="82"/>
      <c r="GNI19" s="82"/>
      <c r="GNJ19" s="82"/>
      <c r="GNK19" s="82"/>
      <c r="GNL19" s="82"/>
      <c r="GNM19" s="82"/>
      <c r="GNN19" s="82"/>
      <c r="GNO19" s="82"/>
      <c r="GNP19" s="82"/>
      <c r="GNQ19" s="82"/>
      <c r="GNR19" s="82"/>
      <c r="GNS19" s="82"/>
      <c r="GNT19" s="82"/>
      <c r="GNU19" s="82"/>
      <c r="GNV19" s="82"/>
      <c r="GNW19" s="82"/>
      <c r="GNX19" s="82"/>
      <c r="GNY19" s="82"/>
      <c r="GNZ19" s="82"/>
      <c r="GOA19" s="82"/>
      <c r="GOB19" s="82"/>
      <c r="GOC19" s="82"/>
      <c r="GOD19" s="82"/>
      <c r="GOE19" s="82"/>
      <c r="GOF19" s="82"/>
      <c r="GOG19" s="82"/>
      <c r="GOH19" s="82"/>
      <c r="GOI19" s="82"/>
      <c r="GOJ19" s="82"/>
      <c r="GOK19" s="82"/>
      <c r="GOL19" s="82"/>
      <c r="GOM19" s="82"/>
      <c r="GON19" s="82"/>
      <c r="GOO19" s="82"/>
      <c r="GOP19" s="82"/>
      <c r="GOQ19" s="82"/>
      <c r="GOR19" s="82"/>
      <c r="GOS19" s="82"/>
      <c r="GOT19" s="82"/>
      <c r="GOU19" s="82"/>
      <c r="GOV19" s="82"/>
      <c r="GOW19" s="82"/>
      <c r="GOX19" s="82"/>
      <c r="GOY19" s="82"/>
      <c r="GOZ19" s="82"/>
      <c r="GPA19" s="82"/>
      <c r="GPB19" s="82"/>
      <c r="GPC19" s="82"/>
      <c r="GPD19" s="82"/>
      <c r="GPE19" s="82"/>
      <c r="GPF19" s="82"/>
      <c r="GPG19" s="82"/>
      <c r="GPH19" s="82"/>
      <c r="GPI19" s="82"/>
      <c r="GPJ19" s="82"/>
      <c r="GPK19" s="82"/>
      <c r="GPL19" s="82"/>
      <c r="GPM19" s="82"/>
      <c r="GPN19" s="82"/>
      <c r="GPO19" s="82"/>
      <c r="GPP19" s="82"/>
      <c r="GPQ19" s="82"/>
      <c r="GPR19" s="82"/>
      <c r="GPS19" s="82"/>
      <c r="GPT19" s="82"/>
      <c r="GPU19" s="82"/>
      <c r="GPV19" s="82"/>
      <c r="GPW19" s="82"/>
      <c r="GPX19" s="82"/>
      <c r="GPY19" s="82"/>
      <c r="GPZ19" s="82"/>
      <c r="GQA19" s="82"/>
      <c r="GQB19" s="82"/>
      <c r="GQC19" s="82"/>
      <c r="GQD19" s="82"/>
      <c r="GQE19" s="82"/>
      <c r="GQF19" s="82"/>
      <c r="GQG19" s="82"/>
      <c r="GQH19" s="82"/>
      <c r="GQI19" s="82"/>
      <c r="GQJ19" s="82"/>
      <c r="GQK19" s="82"/>
      <c r="GQL19" s="82"/>
      <c r="GQM19" s="82"/>
      <c r="GQN19" s="82"/>
      <c r="GQO19" s="82"/>
      <c r="GQP19" s="82"/>
      <c r="GQQ19" s="82"/>
      <c r="GQR19" s="82"/>
      <c r="GQS19" s="82"/>
      <c r="GQT19" s="82"/>
      <c r="GQU19" s="82"/>
      <c r="GQV19" s="82"/>
      <c r="GQW19" s="82"/>
      <c r="GQX19" s="82"/>
      <c r="GQY19" s="82"/>
      <c r="GQZ19" s="82"/>
      <c r="GRA19" s="82"/>
      <c r="GRB19" s="82"/>
      <c r="GRC19" s="82"/>
      <c r="GRD19" s="82"/>
      <c r="GRE19" s="82"/>
      <c r="GRF19" s="82"/>
      <c r="GRG19" s="82"/>
      <c r="GRH19" s="82"/>
      <c r="GRI19" s="82"/>
      <c r="GRJ19" s="82"/>
      <c r="GRK19" s="82"/>
      <c r="GRL19" s="82"/>
      <c r="GRM19" s="82"/>
      <c r="GRN19" s="82"/>
      <c r="GRO19" s="82"/>
      <c r="GRP19" s="82"/>
      <c r="GRQ19" s="82"/>
      <c r="GRR19" s="82"/>
      <c r="GRS19" s="82"/>
      <c r="GRT19" s="82"/>
      <c r="GRU19" s="82"/>
      <c r="GRV19" s="82"/>
      <c r="GRW19" s="82"/>
      <c r="GRX19" s="82"/>
      <c r="GRY19" s="82"/>
      <c r="GRZ19" s="82"/>
      <c r="GSA19" s="82"/>
      <c r="GSB19" s="82"/>
      <c r="GSC19" s="82"/>
      <c r="GSD19" s="82"/>
      <c r="GSE19" s="82"/>
      <c r="GSF19" s="82"/>
      <c r="GSG19" s="82"/>
      <c r="GSH19" s="82"/>
      <c r="GSI19" s="82"/>
      <c r="GSJ19" s="82"/>
      <c r="GSK19" s="82"/>
      <c r="GSL19" s="82"/>
      <c r="GSM19" s="82"/>
      <c r="GSN19" s="82"/>
      <c r="GSO19" s="82"/>
      <c r="GSP19" s="82"/>
      <c r="GSQ19" s="82"/>
      <c r="GSR19" s="82"/>
      <c r="GSS19" s="82"/>
      <c r="GST19" s="82"/>
      <c r="GSU19" s="82"/>
      <c r="GSV19" s="82"/>
      <c r="GSW19" s="82"/>
      <c r="GSX19" s="82"/>
      <c r="GSY19" s="82"/>
      <c r="GSZ19" s="82"/>
      <c r="GTA19" s="82"/>
      <c r="GTB19" s="82"/>
      <c r="GTC19" s="82"/>
      <c r="GTD19" s="82"/>
      <c r="GTE19" s="82"/>
      <c r="GTF19" s="82"/>
      <c r="GTG19" s="82"/>
      <c r="GTH19" s="82"/>
      <c r="GTI19" s="82"/>
      <c r="GTJ19" s="82"/>
      <c r="GTK19" s="82"/>
      <c r="GTL19" s="82"/>
      <c r="GTM19" s="82"/>
      <c r="GTN19" s="82"/>
      <c r="GTO19" s="82"/>
      <c r="GTP19" s="82"/>
      <c r="GTQ19" s="82"/>
      <c r="GTR19" s="82"/>
      <c r="GTS19" s="82"/>
      <c r="GTT19" s="82"/>
      <c r="GTU19" s="82"/>
      <c r="GTV19" s="82"/>
      <c r="GTW19" s="82"/>
      <c r="GTX19" s="82"/>
      <c r="GTY19" s="82"/>
      <c r="GTZ19" s="82"/>
      <c r="GUA19" s="82"/>
      <c r="GUB19" s="82"/>
      <c r="GUC19" s="82"/>
      <c r="GUD19" s="82"/>
      <c r="GUE19" s="82"/>
      <c r="GUF19" s="82"/>
      <c r="GUG19" s="82"/>
      <c r="GUH19" s="82"/>
      <c r="GUI19" s="82"/>
      <c r="GUJ19" s="82"/>
      <c r="GUK19" s="82"/>
      <c r="GUL19" s="82"/>
      <c r="GUM19" s="82"/>
      <c r="GUN19" s="82"/>
      <c r="GUO19" s="82"/>
      <c r="GUP19" s="82"/>
      <c r="GUQ19" s="82"/>
      <c r="GUR19" s="82"/>
      <c r="GUS19" s="82"/>
      <c r="GUT19" s="82"/>
      <c r="GUU19" s="82"/>
      <c r="GUV19" s="82"/>
      <c r="GUW19" s="82"/>
      <c r="GUX19" s="82"/>
      <c r="GUY19" s="82"/>
      <c r="GUZ19" s="82"/>
      <c r="GVA19" s="82"/>
      <c r="GVB19" s="82"/>
      <c r="GVC19" s="82"/>
      <c r="GVD19" s="82"/>
      <c r="GVE19" s="82"/>
      <c r="GVF19" s="82"/>
      <c r="GVG19" s="82"/>
      <c r="GVH19" s="82"/>
      <c r="GVI19" s="82"/>
      <c r="GVJ19" s="82"/>
      <c r="GVK19" s="82"/>
      <c r="GVL19" s="82"/>
      <c r="GVM19" s="82"/>
      <c r="GVN19" s="82"/>
      <c r="GVO19" s="82"/>
      <c r="GVP19" s="82"/>
      <c r="GVQ19" s="82"/>
      <c r="GVR19" s="82"/>
      <c r="GVS19" s="82"/>
      <c r="GVT19" s="82"/>
      <c r="GVU19" s="82"/>
      <c r="GVV19" s="82"/>
      <c r="GVW19" s="82"/>
      <c r="GVX19" s="82"/>
      <c r="GVY19" s="82"/>
      <c r="GVZ19" s="82"/>
      <c r="GWA19" s="82"/>
      <c r="GWB19" s="82"/>
      <c r="GWC19" s="82"/>
      <c r="GWD19" s="82"/>
      <c r="GWE19" s="82"/>
      <c r="GWF19" s="82"/>
      <c r="GWG19" s="82"/>
      <c r="GWH19" s="82"/>
      <c r="GWI19" s="82"/>
      <c r="GWJ19" s="82"/>
      <c r="GWK19" s="82"/>
      <c r="GWL19" s="82"/>
      <c r="GWM19" s="82"/>
      <c r="GWN19" s="82"/>
      <c r="GWO19" s="82"/>
      <c r="GWP19" s="82"/>
      <c r="GWQ19" s="82"/>
      <c r="GWR19" s="82"/>
      <c r="GWS19" s="82"/>
      <c r="GWT19" s="82"/>
      <c r="GWU19" s="82"/>
      <c r="GWV19" s="82"/>
      <c r="GWW19" s="82"/>
      <c r="GWX19" s="82"/>
      <c r="GWY19" s="82"/>
      <c r="GWZ19" s="82"/>
      <c r="GXA19" s="82"/>
      <c r="GXB19" s="82"/>
      <c r="GXC19" s="82"/>
      <c r="GXD19" s="82"/>
      <c r="GXE19" s="82"/>
      <c r="GXF19" s="82"/>
      <c r="GXG19" s="82"/>
      <c r="GXH19" s="82"/>
      <c r="GXI19" s="82"/>
      <c r="GXJ19" s="82"/>
      <c r="GXK19" s="82"/>
      <c r="GXL19" s="82"/>
      <c r="GXM19" s="82"/>
      <c r="GXN19" s="82"/>
      <c r="GXO19" s="82"/>
      <c r="GXP19" s="82"/>
      <c r="GXQ19" s="82"/>
      <c r="GXR19" s="82"/>
      <c r="GXS19" s="82"/>
      <c r="GXT19" s="82"/>
      <c r="GXU19" s="82"/>
      <c r="GXV19" s="82"/>
      <c r="GXW19" s="82"/>
      <c r="GXX19" s="82"/>
      <c r="GXY19" s="82"/>
      <c r="GXZ19" s="82"/>
      <c r="GYA19" s="82"/>
      <c r="GYB19" s="82"/>
      <c r="GYC19" s="82"/>
      <c r="GYD19" s="82"/>
      <c r="GYE19" s="82"/>
      <c r="GYF19" s="82"/>
      <c r="GYG19" s="82"/>
      <c r="GYH19" s="82"/>
      <c r="GYI19" s="82"/>
      <c r="GYJ19" s="82"/>
      <c r="GYK19" s="82"/>
      <c r="GYL19" s="82"/>
      <c r="GYM19" s="82"/>
      <c r="GYN19" s="82"/>
      <c r="GYO19" s="82"/>
      <c r="GYP19" s="82"/>
      <c r="GYQ19" s="82"/>
      <c r="GYR19" s="82"/>
      <c r="GYS19" s="82"/>
      <c r="GYT19" s="82"/>
      <c r="GYU19" s="82"/>
      <c r="GYV19" s="82"/>
      <c r="GYW19" s="82"/>
      <c r="GYX19" s="82"/>
      <c r="GYY19" s="82"/>
      <c r="GYZ19" s="82"/>
      <c r="GZA19" s="82"/>
      <c r="GZB19" s="82"/>
      <c r="GZC19" s="82"/>
      <c r="GZD19" s="82"/>
      <c r="GZE19" s="82"/>
      <c r="GZF19" s="82"/>
      <c r="GZG19" s="82"/>
      <c r="GZH19" s="82"/>
      <c r="GZI19" s="82"/>
      <c r="GZJ19" s="82"/>
      <c r="GZK19" s="82"/>
      <c r="GZL19" s="82"/>
      <c r="GZM19" s="82"/>
      <c r="GZN19" s="82"/>
      <c r="GZO19" s="82"/>
      <c r="GZP19" s="82"/>
      <c r="GZQ19" s="82"/>
      <c r="GZR19" s="82"/>
      <c r="GZS19" s="82"/>
      <c r="GZT19" s="82"/>
      <c r="GZU19" s="82"/>
      <c r="GZV19" s="82"/>
      <c r="GZW19" s="82"/>
      <c r="GZX19" s="82"/>
      <c r="GZY19" s="82"/>
      <c r="GZZ19" s="82"/>
      <c r="HAA19" s="82"/>
      <c r="HAB19" s="82"/>
      <c r="HAC19" s="82"/>
      <c r="HAD19" s="82"/>
      <c r="HAE19" s="82"/>
      <c r="HAF19" s="82"/>
      <c r="HAG19" s="82"/>
      <c r="HAH19" s="82"/>
      <c r="HAI19" s="82"/>
      <c r="HAJ19" s="82"/>
      <c r="HAK19" s="82"/>
      <c r="HAL19" s="82"/>
      <c r="HAM19" s="82"/>
      <c r="HAN19" s="82"/>
      <c r="HAO19" s="82"/>
      <c r="HAP19" s="82"/>
      <c r="HAQ19" s="82"/>
      <c r="HAR19" s="82"/>
      <c r="HAS19" s="82"/>
      <c r="HAT19" s="82"/>
      <c r="HAU19" s="82"/>
      <c r="HAV19" s="82"/>
      <c r="HAW19" s="82"/>
      <c r="HAX19" s="82"/>
      <c r="HAY19" s="82"/>
      <c r="HAZ19" s="82"/>
      <c r="HBA19" s="82"/>
      <c r="HBB19" s="82"/>
      <c r="HBC19" s="82"/>
      <c r="HBD19" s="82"/>
      <c r="HBE19" s="82"/>
      <c r="HBF19" s="82"/>
      <c r="HBG19" s="82"/>
      <c r="HBH19" s="82"/>
      <c r="HBI19" s="82"/>
      <c r="HBJ19" s="82"/>
      <c r="HBK19" s="82"/>
      <c r="HBL19" s="82"/>
      <c r="HBM19" s="82"/>
      <c r="HBN19" s="82"/>
      <c r="HBO19" s="82"/>
      <c r="HBP19" s="82"/>
      <c r="HBQ19" s="82"/>
      <c r="HBR19" s="82"/>
      <c r="HBS19" s="82"/>
      <c r="HBT19" s="82"/>
      <c r="HBU19" s="82"/>
      <c r="HBV19" s="82"/>
      <c r="HBW19" s="82"/>
      <c r="HBX19" s="82"/>
      <c r="HBY19" s="82"/>
      <c r="HBZ19" s="82"/>
      <c r="HCA19" s="82"/>
      <c r="HCB19" s="82"/>
      <c r="HCC19" s="82"/>
      <c r="HCD19" s="82"/>
      <c r="HCE19" s="82"/>
      <c r="HCF19" s="82"/>
      <c r="HCG19" s="82"/>
      <c r="HCH19" s="82"/>
      <c r="HCI19" s="82"/>
      <c r="HCJ19" s="82"/>
      <c r="HCK19" s="82"/>
      <c r="HCL19" s="82"/>
      <c r="HCM19" s="82"/>
      <c r="HCN19" s="82"/>
      <c r="HCO19" s="82"/>
      <c r="HCP19" s="82"/>
      <c r="HCQ19" s="82"/>
      <c r="HCR19" s="82"/>
      <c r="HCS19" s="82"/>
      <c r="HCT19" s="82"/>
      <c r="HCU19" s="82"/>
      <c r="HCV19" s="82"/>
      <c r="HCW19" s="82"/>
      <c r="HCX19" s="82"/>
      <c r="HCY19" s="82"/>
      <c r="HCZ19" s="82"/>
      <c r="HDA19" s="82"/>
      <c r="HDB19" s="82"/>
      <c r="HDC19" s="82"/>
      <c r="HDD19" s="82"/>
      <c r="HDE19" s="82"/>
      <c r="HDF19" s="82"/>
      <c r="HDG19" s="82"/>
      <c r="HDH19" s="82"/>
      <c r="HDI19" s="82"/>
      <c r="HDJ19" s="82"/>
      <c r="HDK19" s="82"/>
      <c r="HDL19" s="82"/>
      <c r="HDM19" s="82"/>
      <c r="HDN19" s="82"/>
      <c r="HDO19" s="82"/>
      <c r="HDP19" s="82"/>
      <c r="HDQ19" s="82"/>
      <c r="HDR19" s="82"/>
      <c r="HDS19" s="82"/>
      <c r="HDT19" s="82"/>
      <c r="HDU19" s="82"/>
      <c r="HDV19" s="82"/>
      <c r="HDW19" s="82"/>
      <c r="HDX19" s="82"/>
      <c r="HDY19" s="82"/>
      <c r="HDZ19" s="82"/>
      <c r="HEA19" s="82"/>
      <c r="HEB19" s="82"/>
      <c r="HEC19" s="82"/>
      <c r="HED19" s="82"/>
      <c r="HEE19" s="82"/>
      <c r="HEF19" s="82"/>
      <c r="HEG19" s="82"/>
      <c r="HEH19" s="82"/>
      <c r="HEI19" s="82"/>
      <c r="HEJ19" s="82"/>
      <c r="HEK19" s="82"/>
      <c r="HEL19" s="82"/>
      <c r="HEM19" s="82"/>
      <c r="HEN19" s="82"/>
      <c r="HEO19" s="82"/>
      <c r="HEP19" s="82"/>
      <c r="HEQ19" s="82"/>
      <c r="HER19" s="82"/>
      <c r="HES19" s="82"/>
      <c r="HET19" s="82"/>
      <c r="HEU19" s="82"/>
      <c r="HEV19" s="82"/>
      <c r="HEW19" s="82"/>
      <c r="HEX19" s="82"/>
      <c r="HEY19" s="82"/>
      <c r="HEZ19" s="82"/>
      <c r="HFA19" s="82"/>
      <c r="HFB19" s="82"/>
      <c r="HFC19" s="82"/>
      <c r="HFD19" s="82"/>
      <c r="HFE19" s="82"/>
      <c r="HFF19" s="82"/>
      <c r="HFG19" s="82"/>
      <c r="HFH19" s="82"/>
      <c r="HFI19" s="82"/>
      <c r="HFJ19" s="82"/>
      <c r="HFK19" s="82"/>
      <c r="HFL19" s="82"/>
      <c r="HFM19" s="82"/>
      <c r="HFN19" s="82"/>
      <c r="HFO19" s="82"/>
      <c r="HFP19" s="82"/>
      <c r="HFQ19" s="82"/>
      <c r="HFR19" s="82"/>
      <c r="HFS19" s="82"/>
      <c r="HFT19" s="82"/>
      <c r="HFU19" s="82"/>
      <c r="HFV19" s="82"/>
      <c r="HFW19" s="82"/>
      <c r="HFX19" s="82"/>
      <c r="HFY19" s="82"/>
      <c r="HFZ19" s="82"/>
      <c r="HGA19" s="82"/>
      <c r="HGB19" s="82"/>
      <c r="HGC19" s="82"/>
      <c r="HGD19" s="82"/>
      <c r="HGE19" s="82"/>
      <c r="HGF19" s="82"/>
      <c r="HGG19" s="82"/>
      <c r="HGH19" s="82"/>
      <c r="HGI19" s="82"/>
      <c r="HGJ19" s="82"/>
      <c r="HGK19" s="82"/>
      <c r="HGL19" s="82"/>
      <c r="HGM19" s="82"/>
      <c r="HGN19" s="82"/>
      <c r="HGO19" s="82"/>
      <c r="HGP19" s="82"/>
      <c r="HGQ19" s="82"/>
      <c r="HGR19" s="82"/>
      <c r="HGS19" s="82"/>
      <c r="HGT19" s="82"/>
      <c r="HGU19" s="82"/>
      <c r="HGV19" s="82"/>
      <c r="HGW19" s="82"/>
      <c r="HGX19" s="82"/>
      <c r="HGY19" s="82"/>
      <c r="HGZ19" s="82"/>
      <c r="HHA19" s="82"/>
      <c r="HHB19" s="82"/>
      <c r="HHC19" s="82"/>
      <c r="HHD19" s="82"/>
      <c r="HHE19" s="82"/>
      <c r="HHF19" s="82"/>
      <c r="HHG19" s="82"/>
      <c r="HHH19" s="82"/>
      <c r="HHI19" s="82"/>
      <c r="HHJ19" s="82"/>
      <c r="HHK19" s="82"/>
      <c r="HHL19" s="82"/>
      <c r="HHM19" s="82"/>
      <c r="HHN19" s="82"/>
      <c r="HHO19" s="82"/>
      <c r="HHP19" s="82"/>
      <c r="HHQ19" s="82"/>
      <c r="HHR19" s="82"/>
      <c r="HHS19" s="82"/>
      <c r="HHT19" s="82"/>
      <c r="HHU19" s="82"/>
      <c r="HHV19" s="82"/>
      <c r="HHW19" s="82"/>
      <c r="HHX19" s="82"/>
      <c r="HHY19" s="82"/>
      <c r="HHZ19" s="82"/>
      <c r="HIA19" s="82"/>
      <c r="HIB19" s="82"/>
      <c r="HIC19" s="82"/>
      <c r="HID19" s="82"/>
      <c r="HIE19" s="82"/>
      <c r="HIF19" s="82"/>
      <c r="HIG19" s="82"/>
      <c r="HIH19" s="82"/>
      <c r="HII19" s="82"/>
      <c r="HIJ19" s="82"/>
      <c r="HIK19" s="82"/>
      <c r="HIL19" s="82"/>
      <c r="HIM19" s="82"/>
      <c r="HIN19" s="82"/>
      <c r="HIO19" s="82"/>
      <c r="HIP19" s="82"/>
      <c r="HIQ19" s="82"/>
      <c r="HIR19" s="82"/>
      <c r="HIS19" s="82"/>
      <c r="HIT19" s="82"/>
      <c r="HIU19" s="82"/>
      <c r="HIV19" s="82"/>
      <c r="HIW19" s="82"/>
      <c r="HIX19" s="82"/>
      <c r="HIY19" s="82"/>
      <c r="HIZ19" s="82"/>
      <c r="HJA19" s="82"/>
      <c r="HJB19" s="82"/>
      <c r="HJC19" s="82"/>
      <c r="HJD19" s="82"/>
      <c r="HJE19" s="82"/>
      <c r="HJF19" s="82"/>
      <c r="HJG19" s="82"/>
      <c r="HJH19" s="82"/>
      <c r="HJI19" s="82"/>
      <c r="HJJ19" s="82"/>
      <c r="HJK19" s="82"/>
      <c r="HJL19" s="82"/>
      <c r="HJM19" s="82"/>
      <c r="HJN19" s="82"/>
      <c r="HJO19" s="82"/>
      <c r="HJP19" s="82"/>
      <c r="HJQ19" s="82"/>
      <c r="HJR19" s="82"/>
      <c r="HJS19" s="82"/>
      <c r="HJT19" s="82"/>
      <c r="HJU19" s="82"/>
      <c r="HJV19" s="82"/>
      <c r="HJW19" s="82"/>
      <c r="HJX19" s="82"/>
      <c r="HJY19" s="82"/>
      <c r="HJZ19" s="82"/>
      <c r="HKA19" s="82"/>
      <c r="HKB19" s="82"/>
      <c r="HKC19" s="82"/>
      <c r="HKD19" s="82"/>
      <c r="HKE19" s="82"/>
      <c r="HKF19" s="82"/>
      <c r="HKG19" s="82"/>
      <c r="HKH19" s="82"/>
      <c r="HKI19" s="82"/>
      <c r="HKJ19" s="82"/>
      <c r="HKK19" s="82"/>
      <c r="HKL19" s="82"/>
      <c r="HKM19" s="82"/>
      <c r="HKN19" s="82"/>
      <c r="HKO19" s="82"/>
      <c r="HKP19" s="82"/>
      <c r="HKQ19" s="82"/>
      <c r="HKR19" s="82"/>
      <c r="HKS19" s="82"/>
      <c r="HKT19" s="82"/>
      <c r="HKU19" s="82"/>
      <c r="HKV19" s="82"/>
      <c r="HKW19" s="82"/>
      <c r="HKX19" s="82"/>
      <c r="HKY19" s="82"/>
      <c r="HKZ19" s="82"/>
      <c r="HLA19" s="82"/>
      <c r="HLB19" s="82"/>
      <c r="HLC19" s="82"/>
      <c r="HLD19" s="82"/>
      <c r="HLE19" s="82"/>
      <c r="HLF19" s="82"/>
      <c r="HLG19" s="82"/>
      <c r="HLH19" s="82"/>
      <c r="HLI19" s="82"/>
      <c r="HLJ19" s="82"/>
      <c r="HLK19" s="82"/>
      <c r="HLL19" s="82"/>
      <c r="HLM19" s="82"/>
      <c r="HLN19" s="82"/>
      <c r="HLO19" s="82"/>
      <c r="HLP19" s="82"/>
      <c r="HLQ19" s="82"/>
      <c r="HLR19" s="82"/>
      <c r="HLS19" s="82"/>
      <c r="HLT19" s="82"/>
      <c r="HLU19" s="82"/>
      <c r="HLV19" s="82"/>
      <c r="HLW19" s="82"/>
      <c r="HLX19" s="82"/>
      <c r="HLY19" s="82"/>
      <c r="HLZ19" s="82"/>
      <c r="HMA19" s="82"/>
      <c r="HMB19" s="82"/>
      <c r="HMC19" s="82"/>
      <c r="HMD19" s="82"/>
      <c r="HME19" s="82"/>
      <c r="HMF19" s="82"/>
      <c r="HMG19" s="82"/>
      <c r="HMH19" s="82"/>
      <c r="HMI19" s="82"/>
      <c r="HMJ19" s="82"/>
      <c r="HMK19" s="82"/>
      <c r="HML19" s="82"/>
      <c r="HMM19" s="82"/>
      <c r="HMN19" s="82"/>
      <c r="HMO19" s="82"/>
      <c r="HMP19" s="82"/>
      <c r="HMQ19" s="82"/>
      <c r="HMR19" s="82"/>
      <c r="HMS19" s="82"/>
      <c r="HMT19" s="82"/>
      <c r="HMU19" s="82"/>
      <c r="HMV19" s="82"/>
      <c r="HMW19" s="82"/>
      <c r="HMX19" s="82"/>
      <c r="HMY19" s="82"/>
      <c r="HMZ19" s="82"/>
      <c r="HNA19" s="82"/>
      <c r="HNB19" s="82"/>
      <c r="HNC19" s="82"/>
      <c r="HND19" s="82"/>
      <c r="HNE19" s="82"/>
      <c r="HNF19" s="82"/>
      <c r="HNG19" s="82"/>
      <c r="HNH19" s="82"/>
      <c r="HNI19" s="82"/>
      <c r="HNJ19" s="82"/>
      <c r="HNK19" s="82"/>
      <c r="HNL19" s="82"/>
      <c r="HNM19" s="82"/>
      <c r="HNN19" s="82"/>
      <c r="HNO19" s="82"/>
      <c r="HNP19" s="82"/>
      <c r="HNQ19" s="82"/>
      <c r="HNR19" s="82"/>
      <c r="HNS19" s="82"/>
      <c r="HNT19" s="82"/>
      <c r="HNU19" s="82"/>
      <c r="HNV19" s="82"/>
      <c r="HNW19" s="82"/>
      <c r="HNX19" s="82"/>
      <c r="HNY19" s="82"/>
      <c r="HNZ19" s="82"/>
      <c r="HOA19" s="82"/>
      <c r="HOB19" s="82"/>
      <c r="HOC19" s="82"/>
      <c r="HOD19" s="82"/>
      <c r="HOE19" s="82"/>
      <c r="HOF19" s="82"/>
      <c r="HOG19" s="82"/>
      <c r="HOH19" s="82"/>
      <c r="HOI19" s="82"/>
      <c r="HOJ19" s="82"/>
      <c r="HOK19" s="82"/>
      <c r="HOL19" s="82"/>
      <c r="HOM19" s="82"/>
      <c r="HON19" s="82"/>
      <c r="HOO19" s="82"/>
      <c r="HOP19" s="82"/>
      <c r="HOQ19" s="82"/>
      <c r="HOR19" s="82"/>
      <c r="HOS19" s="82"/>
      <c r="HOT19" s="82"/>
      <c r="HOU19" s="82"/>
      <c r="HOV19" s="82"/>
      <c r="HOW19" s="82"/>
      <c r="HOX19" s="82"/>
      <c r="HOY19" s="82"/>
      <c r="HOZ19" s="82"/>
      <c r="HPA19" s="82"/>
      <c r="HPB19" s="82"/>
      <c r="HPC19" s="82"/>
      <c r="HPD19" s="82"/>
      <c r="HPE19" s="82"/>
      <c r="HPF19" s="82"/>
      <c r="HPG19" s="82"/>
      <c r="HPH19" s="82"/>
      <c r="HPI19" s="82"/>
      <c r="HPJ19" s="82"/>
      <c r="HPK19" s="82"/>
      <c r="HPL19" s="82"/>
      <c r="HPM19" s="82"/>
      <c r="HPN19" s="82"/>
      <c r="HPO19" s="82"/>
      <c r="HPP19" s="82"/>
      <c r="HPQ19" s="82"/>
      <c r="HPR19" s="82"/>
      <c r="HPS19" s="82"/>
      <c r="HPT19" s="82"/>
      <c r="HPU19" s="82"/>
      <c r="HPV19" s="82"/>
      <c r="HPW19" s="82"/>
      <c r="HPX19" s="82"/>
      <c r="HPY19" s="82"/>
      <c r="HPZ19" s="82"/>
      <c r="HQA19" s="82"/>
      <c r="HQB19" s="82"/>
      <c r="HQC19" s="82"/>
      <c r="HQD19" s="82"/>
      <c r="HQE19" s="82"/>
      <c r="HQF19" s="82"/>
      <c r="HQG19" s="82"/>
      <c r="HQH19" s="82"/>
      <c r="HQI19" s="82"/>
      <c r="HQJ19" s="82"/>
      <c r="HQK19" s="82"/>
      <c r="HQL19" s="82"/>
      <c r="HQM19" s="82"/>
      <c r="HQN19" s="82"/>
      <c r="HQO19" s="82"/>
      <c r="HQP19" s="82"/>
      <c r="HQQ19" s="82"/>
      <c r="HQR19" s="82"/>
      <c r="HQS19" s="82"/>
      <c r="HQT19" s="82"/>
      <c r="HQU19" s="82"/>
      <c r="HQV19" s="82"/>
      <c r="HQW19" s="82"/>
      <c r="HQX19" s="82"/>
      <c r="HQY19" s="82"/>
      <c r="HQZ19" s="82"/>
      <c r="HRA19" s="82"/>
      <c r="HRB19" s="82"/>
      <c r="HRC19" s="82"/>
      <c r="HRD19" s="82"/>
      <c r="HRE19" s="82"/>
      <c r="HRF19" s="82"/>
      <c r="HRG19" s="82"/>
      <c r="HRH19" s="82"/>
      <c r="HRI19" s="82"/>
      <c r="HRJ19" s="82"/>
      <c r="HRK19" s="82"/>
      <c r="HRL19" s="82"/>
      <c r="HRM19" s="82"/>
      <c r="HRN19" s="82"/>
      <c r="HRO19" s="82"/>
      <c r="HRP19" s="82"/>
      <c r="HRQ19" s="82"/>
      <c r="HRR19" s="82"/>
      <c r="HRS19" s="82"/>
      <c r="HRT19" s="82"/>
      <c r="HRU19" s="82"/>
      <c r="HRV19" s="82"/>
      <c r="HRW19" s="82"/>
      <c r="HRX19" s="82"/>
      <c r="HRY19" s="82"/>
      <c r="HRZ19" s="82"/>
      <c r="HSA19" s="82"/>
      <c r="HSB19" s="82"/>
      <c r="HSC19" s="82"/>
      <c r="HSD19" s="82"/>
      <c r="HSE19" s="82"/>
      <c r="HSF19" s="82"/>
      <c r="HSG19" s="82"/>
      <c r="HSH19" s="82"/>
      <c r="HSI19" s="82"/>
      <c r="HSJ19" s="82"/>
      <c r="HSK19" s="82"/>
      <c r="HSL19" s="82"/>
      <c r="HSM19" s="82"/>
      <c r="HSN19" s="82"/>
      <c r="HSO19" s="82"/>
      <c r="HSP19" s="82"/>
      <c r="HSQ19" s="82"/>
      <c r="HSR19" s="82"/>
      <c r="HSS19" s="82"/>
      <c r="HST19" s="82"/>
      <c r="HSU19" s="82"/>
      <c r="HSV19" s="82"/>
      <c r="HSW19" s="82"/>
      <c r="HSX19" s="82"/>
      <c r="HSY19" s="82"/>
      <c r="HSZ19" s="82"/>
      <c r="HTA19" s="82"/>
      <c r="HTB19" s="82"/>
      <c r="HTC19" s="82"/>
      <c r="HTD19" s="82"/>
      <c r="HTE19" s="82"/>
      <c r="HTF19" s="82"/>
      <c r="HTG19" s="82"/>
      <c r="HTH19" s="82"/>
      <c r="HTI19" s="82"/>
      <c r="HTJ19" s="82"/>
      <c r="HTK19" s="82"/>
      <c r="HTL19" s="82"/>
      <c r="HTM19" s="82"/>
      <c r="HTN19" s="82"/>
      <c r="HTO19" s="82"/>
      <c r="HTP19" s="82"/>
      <c r="HTQ19" s="82"/>
      <c r="HTR19" s="82"/>
      <c r="HTS19" s="82"/>
      <c r="HTT19" s="82"/>
      <c r="HTU19" s="82"/>
      <c r="HTV19" s="82"/>
      <c r="HTW19" s="82"/>
      <c r="HTX19" s="82"/>
      <c r="HTY19" s="82"/>
      <c r="HTZ19" s="82"/>
      <c r="HUA19" s="82"/>
      <c r="HUB19" s="82"/>
      <c r="HUC19" s="82"/>
      <c r="HUD19" s="82"/>
      <c r="HUE19" s="82"/>
      <c r="HUF19" s="82"/>
      <c r="HUG19" s="82"/>
      <c r="HUH19" s="82"/>
      <c r="HUI19" s="82"/>
      <c r="HUJ19" s="82"/>
      <c r="HUK19" s="82"/>
      <c r="HUL19" s="82"/>
      <c r="HUM19" s="82"/>
      <c r="HUN19" s="82"/>
      <c r="HUO19" s="82"/>
      <c r="HUP19" s="82"/>
      <c r="HUQ19" s="82"/>
      <c r="HUR19" s="82"/>
      <c r="HUS19" s="82"/>
      <c r="HUT19" s="82"/>
      <c r="HUU19" s="82"/>
      <c r="HUV19" s="82"/>
      <c r="HUW19" s="82"/>
      <c r="HUX19" s="82"/>
      <c r="HUY19" s="82"/>
      <c r="HUZ19" s="82"/>
      <c r="HVA19" s="82"/>
      <c r="HVB19" s="82"/>
      <c r="HVC19" s="82"/>
      <c r="HVD19" s="82"/>
      <c r="HVE19" s="82"/>
      <c r="HVF19" s="82"/>
      <c r="HVG19" s="82"/>
      <c r="HVH19" s="82"/>
      <c r="HVI19" s="82"/>
      <c r="HVJ19" s="82"/>
      <c r="HVK19" s="82"/>
      <c r="HVL19" s="82"/>
      <c r="HVM19" s="82"/>
      <c r="HVN19" s="82"/>
      <c r="HVO19" s="82"/>
      <c r="HVP19" s="82"/>
      <c r="HVQ19" s="82"/>
      <c r="HVR19" s="82"/>
      <c r="HVS19" s="82"/>
      <c r="HVT19" s="82"/>
      <c r="HVU19" s="82"/>
      <c r="HVV19" s="82"/>
      <c r="HVW19" s="82"/>
      <c r="HVX19" s="82"/>
      <c r="HVY19" s="82"/>
      <c r="HVZ19" s="82"/>
      <c r="HWA19" s="82"/>
      <c r="HWB19" s="82"/>
      <c r="HWC19" s="82"/>
      <c r="HWD19" s="82"/>
      <c r="HWE19" s="82"/>
      <c r="HWF19" s="82"/>
      <c r="HWG19" s="82"/>
      <c r="HWH19" s="82"/>
      <c r="HWI19" s="82"/>
      <c r="HWJ19" s="82"/>
      <c r="HWK19" s="82"/>
      <c r="HWL19" s="82"/>
      <c r="HWM19" s="82"/>
      <c r="HWN19" s="82"/>
      <c r="HWO19" s="82"/>
      <c r="HWP19" s="82"/>
      <c r="HWQ19" s="82"/>
      <c r="HWR19" s="82"/>
      <c r="HWS19" s="82"/>
      <c r="HWT19" s="82"/>
      <c r="HWU19" s="82"/>
      <c r="HWV19" s="82"/>
      <c r="HWW19" s="82"/>
      <c r="HWX19" s="82"/>
      <c r="HWY19" s="82"/>
      <c r="HWZ19" s="82"/>
      <c r="HXA19" s="82"/>
      <c r="HXB19" s="82"/>
      <c r="HXC19" s="82"/>
      <c r="HXD19" s="82"/>
      <c r="HXE19" s="82"/>
      <c r="HXF19" s="82"/>
      <c r="HXG19" s="82"/>
      <c r="HXH19" s="82"/>
      <c r="HXI19" s="82"/>
      <c r="HXJ19" s="82"/>
      <c r="HXK19" s="82"/>
      <c r="HXL19" s="82"/>
      <c r="HXM19" s="82"/>
      <c r="HXN19" s="82"/>
      <c r="HXO19" s="82"/>
      <c r="HXP19" s="82"/>
      <c r="HXQ19" s="82"/>
      <c r="HXR19" s="82"/>
      <c r="HXS19" s="82"/>
      <c r="HXT19" s="82"/>
      <c r="HXU19" s="82"/>
      <c r="HXV19" s="82"/>
      <c r="HXW19" s="82"/>
      <c r="HXX19" s="82"/>
      <c r="HXY19" s="82"/>
      <c r="HXZ19" s="82"/>
      <c r="HYA19" s="82"/>
      <c r="HYB19" s="82"/>
      <c r="HYC19" s="82"/>
      <c r="HYD19" s="82"/>
      <c r="HYE19" s="82"/>
      <c r="HYF19" s="82"/>
      <c r="HYG19" s="82"/>
      <c r="HYH19" s="82"/>
      <c r="HYI19" s="82"/>
      <c r="HYJ19" s="82"/>
      <c r="HYK19" s="82"/>
      <c r="HYL19" s="82"/>
      <c r="HYM19" s="82"/>
      <c r="HYN19" s="82"/>
      <c r="HYO19" s="82"/>
      <c r="HYP19" s="82"/>
      <c r="HYQ19" s="82"/>
      <c r="HYR19" s="82"/>
      <c r="HYS19" s="82"/>
      <c r="HYT19" s="82"/>
      <c r="HYU19" s="82"/>
      <c r="HYV19" s="82"/>
      <c r="HYW19" s="82"/>
      <c r="HYX19" s="82"/>
      <c r="HYY19" s="82"/>
      <c r="HYZ19" s="82"/>
      <c r="HZA19" s="82"/>
      <c r="HZB19" s="82"/>
      <c r="HZC19" s="82"/>
      <c r="HZD19" s="82"/>
      <c r="HZE19" s="82"/>
      <c r="HZF19" s="82"/>
      <c r="HZG19" s="82"/>
      <c r="HZH19" s="82"/>
      <c r="HZI19" s="82"/>
      <c r="HZJ19" s="82"/>
      <c r="HZK19" s="82"/>
      <c r="HZL19" s="82"/>
      <c r="HZM19" s="82"/>
      <c r="HZN19" s="82"/>
      <c r="HZO19" s="82"/>
      <c r="HZP19" s="82"/>
      <c r="HZQ19" s="82"/>
      <c r="HZR19" s="82"/>
      <c r="HZS19" s="82"/>
      <c r="HZT19" s="82"/>
      <c r="HZU19" s="82"/>
      <c r="HZV19" s="82"/>
      <c r="HZW19" s="82"/>
      <c r="HZX19" s="82"/>
      <c r="HZY19" s="82"/>
      <c r="HZZ19" s="82"/>
      <c r="IAA19" s="82"/>
      <c r="IAB19" s="82"/>
      <c r="IAC19" s="82"/>
      <c r="IAD19" s="82"/>
      <c r="IAE19" s="82"/>
      <c r="IAF19" s="82"/>
      <c r="IAG19" s="82"/>
      <c r="IAH19" s="82"/>
      <c r="IAI19" s="82"/>
      <c r="IAJ19" s="82"/>
      <c r="IAK19" s="82"/>
      <c r="IAL19" s="82"/>
      <c r="IAM19" s="82"/>
      <c r="IAN19" s="82"/>
      <c r="IAO19" s="82"/>
      <c r="IAP19" s="82"/>
      <c r="IAQ19" s="82"/>
      <c r="IAR19" s="82"/>
      <c r="IAS19" s="82"/>
      <c r="IAT19" s="82"/>
      <c r="IAU19" s="82"/>
      <c r="IAV19" s="82"/>
      <c r="IAW19" s="82"/>
      <c r="IAX19" s="82"/>
      <c r="IAY19" s="82"/>
      <c r="IAZ19" s="82"/>
      <c r="IBA19" s="82"/>
      <c r="IBB19" s="82"/>
      <c r="IBC19" s="82"/>
      <c r="IBD19" s="82"/>
      <c r="IBE19" s="82"/>
      <c r="IBF19" s="82"/>
      <c r="IBG19" s="82"/>
      <c r="IBH19" s="82"/>
      <c r="IBI19" s="82"/>
      <c r="IBJ19" s="82"/>
      <c r="IBK19" s="82"/>
      <c r="IBL19" s="82"/>
      <c r="IBM19" s="82"/>
      <c r="IBN19" s="82"/>
      <c r="IBO19" s="82"/>
      <c r="IBP19" s="82"/>
      <c r="IBQ19" s="82"/>
      <c r="IBR19" s="82"/>
      <c r="IBS19" s="82"/>
      <c r="IBT19" s="82"/>
      <c r="IBU19" s="82"/>
      <c r="IBV19" s="82"/>
      <c r="IBW19" s="82"/>
      <c r="IBX19" s="82"/>
      <c r="IBY19" s="82"/>
      <c r="IBZ19" s="82"/>
      <c r="ICA19" s="82"/>
      <c r="ICB19" s="82"/>
      <c r="ICC19" s="82"/>
      <c r="ICD19" s="82"/>
      <c r="ICE19" s="82"/>
      <c r="ICF19" s="82"/>
      <c r="ICG19" s="82"/>
      <c r="ICH19" s="82"/>
      <c r="ICI19" s="82"/>
      <c r="ICJ19" s="82"/>
      <c r="ICK19" s="82"/>
      <c r="ICL19" s="82"/>
      <c r="ICM19" s="82"/>
      <c r="ICN19" s="82"/>
      <c r="ICO19" s="82"/>
      <c r="ICP19" s="82"/>
      <c r="ICQ19" s="82"/>
      <c r="ICR19" s="82"/>
      <c r="ICS19" s="82"/>
      <c r="ICT19" s="82"/>
      <c r="ICU19" s="82"/>
      <c r="ICV19" s="82"/>
      <c r="ICW19" s="82"/>
      <c r="ICX19" s="82"/>
      <c r="ICY19" s="82"/>
      <c r="ICZ19" s="82"/>
      <c r="IDA19" s="82"/>
      <c r="IDB19" s="82"/>
      <c r="IDC19" s="82"/>
      <c r="IDD19" s="82"/>
      <c r="IDE19" s="82"/>
      <c r="IDF19" s="82"/>
      <c r="IDG19" s="82"/>
      <c r="IDH19" s="82"/>
      <c r="IDI19" s="82"/>
      <c r="IDJ19" s="82"/>
      <c r="IDK19" s="82"/>
      <c r="IDL19" s="82"/>
      <c r="IDM19" s="82"/>
      <c r="IDN19" s="82"/>
      <c r="IDO19" s="82"/>
      <c r="IDP19" s="82"/>
      <c r="IDQ19" s="82"/>
      <c r="IDR19" s="82"/>
      <c r="IDS19" s="82"/>
      <c r="IDT19" s="82"/>
      <c r="IDU19" s="82"/>
      <c r="IDV19" s="82"/>
      <c r="IDW19" s="82"/>
      <c r="IDX19" s="82"/>
      <c r="IDY19" s="82"/>
      <c r="IDZ19" s="82"/>
      <c r="IEA19" s="82"/>
      <c r="IEB19" s="82"/>
      <c r="IEC19" s="82"/>
      <c r="IED19" s="82"/>
      <c r="IEE19" s="82"/>
      <c r="IEF19" s="82"/>
      <c r="IEG19" s="82"/>
      <c r="IEH19" s="82"/>
      <c r="IEI19" s="82"/>
      <c r="IEJ19" s="82"/>
      <c r="IEK19" s="82"/>
      <c r="IEL19" s="82"/>
      <c r="IEM19" s="82"/>
      <c r="IEN19" s="82"/>
      <c r="IEO19" s="82"/>
      <c r="IEP19" s="82"/>
      <c r="IEQ19" s="82"/>
      <c r="IER19" s="82"/>
      <c r="IES19" s="82"/>
      <c r="IET19" s="82"/>
      <c r="IEU19" s="82"/>
      <c r="IEV19" s="82"/>
      <c r="IEW19" s="82"/>
      <c r="IEX19" s="82"/>
      <c r="IEY19" s="82"/>
      <c r="IEZ19" s="82"/>
      <c r="IFA19" s="82"/>
      <c r="IFB19" s="82"/>
      <c r="IFC19" s="82"/>
      <c r="IFD19" s="82"/>
      <c r="IFE19" s="82"/>
      <c r="IFF19" s="82"/>
      <c r="IFG19" s="82"/>
      <c r="IFH19" s="82"/>
      <c r="IFI19" s="82"/>
      <c r="IFJ19" s="82"/>
      <c r="IFK19" s="82"/>
      <c r="IFL19" s="82"/>
      <c r="IFM19" s="82"/>
      <c r="IFN19" s="82"/>
      <c r="IFO19" s="82"/>
      <c r="IFP19" s="82"/>
      <c r="IFQ19" s="82"/>
      <c r="IFR19" s="82"/>
      <c r="IFS19" s="82"/>
      <c r="IFT19" s="82"/>
      <c r="IFU19" s="82"/>
      <c r="IFV19" s="82"/>
      <c r="IFW19" s="82"/>
      <c r="IFX19" s="82"/>
      <c r="IFY19" s="82"/>
      <c r="IFZ19" s="82"/>
      <c r="IGA19" s="82"/>
      <c r="IGB19" s="82"/>
      <c r="IGC19" s="82"/>
      <c r="IGD19" s="82"/>
      <c r="IGE19" s="82"/>
      <c r="IGF19" s="82"/>
      <c r="IGG19" s="82"/>
      <c r="IGH19" s="82"/>
      <c r="IGI19" s="82"/>
      <c r="IGJ19" s="82"/>
      <c r="IGK19" s="82"/>
      <c r="IGL19" s="82"/>
      <c r="IGM19" s="82"/>
      <c r="IGN19" s="82"/>
      <c r="IGO19" s="82"/>
      <c r="IGP19" s="82"/>
      <c r="IGQ19" s="82"/>
      <c r="IGR19" s="82"/>
      <c r="IGS19" s="82"/>
      <c r="IGT19" s="82"/>
      <c r="IGU19" s="82"/>
      <c r="IGV19" s="82"/>
      <c r="IGW19" s="82"/>
      <c r="IGX19" s="82"/>
      <c r="IGY19" s="82"/>
      <c r="IGZ19" s="82"/>
      <c r="IHA19" s="82"/>
      <c r="IHB19" s="82"/>
      <c r="IHC19" s="82"/>
      <c r="IHD19" s="82"/>
      <c r="IHE19" s="82"/>
      <c r="IHF19" s="82"/>
      <c r="IHG19" s="82"/>
      <c r="IHH19" s="82"/>
      <c r="IHI19" s="82"/>
      <c r="IHJ19" s="82"/>
      <c r="IHK19" s="82"/>
      <c r="IHL19" s="82"/>
      <c r="IHM19" s="82"/>
      <c r="IHN19" s="82"/>
      <c r="IHO19" s="82"/>
      <c r="IHP19" s="82"/>
      <c r="IHQ19" s="82"/>
      <c r="IHR19" s="82"/>
      <c r="IHS19" s="82"/>
      <c r="IHT19" s="82"/>
      <c r="IHU19" s="82"/>
      <c r="IHV19" s="82"/>
      <c r="IHW19" s="82"/>
      <c r="IHX19" s="82"/>
      <c r="IHY19" s="82"/>
      <c r="IHZ19" s="82"/>
      <c r="IIA19" s="82"/>
      <c r="IIB19" s="82"/>
      <c r="IIC19" s="82"/>
      <c r="IID19" s="82"/>
      <c r="IIE19" s="82"/>
      <c r="IIF19" s="82"/>
      <c r="IIG19" s="82"/>
      <c r="IIH19" s="82"/>
      <c r="III19" s="82"/>
      <c r="IIJ19" s="82"/>
      <c r="IIK19" s="82"/>
      <c r="IIL19" s="82"/>
      <c r="IIM19" s="82"/>
      <c r="IIN19" s="82"/>
      <c r="IIO19" s="82"/>
      <c r="IIP19" s="82"/>
      <c r="IIQ19" s="82"/>
      <c r="IIR19" s="82"/>
      <c r="IIS19" s="82"/>
      <c r="IIT19" s="82"/>
      <c r="IIU19" s="82"/>
      <c r="IIV19" s="82"/>
      <c r="IIW19" s="82"/>
      <c r="IIX19" s="82"/>
      <c r="IIY19" s="82"/>
      <c r="IIZ19" s="82"/>
      <c r="IJA19" s="82"/>
      <c r="IJB19" s="82"/>
      <c r="IJC19" s="82"/>
      <c r="IJD19" s="82"/>
      <c r="IJE19" s="82"/>
      <c r="IJF19" s="82"/>
      <c r="IJG19" s="82"/>
      <c r="IJH19" s="82"/>
      <c r="IJI19" s="82"/>
      <c r="IJJ19" s="82"/>
      <c r="IJK19" s="82"/>
      <c r="IJL19" s="82"/>
      <c r="IJM19" s="82"/>
      <c r="IJN19" s="82"/>
      <c r="IJO19" s="82"/>
      <c r="IJP19" s="82"/>
      <c r="IJQ19" s="82"/>
      <c r="IJR19" s="82"/>
      <c r="IJS19" s="82"/>
      <c r="IJT19" s="82"/>
      <c r="IJU19" s="82"/>
      <c r="IJV19" s="82"/>
      <c r="IJW19" s="82"/>
      <c r="IJX19" s="82"/>
      <c r="IJY19" s="82"/>
      <c r="IJZ19" s="82"/>
      <c r="IKA19" s="82"/>
      <c r="IKB19" s="82"/>
      <c r="IKC19" s="82"/>
      <c r="IKD19" s="82"/>
      <c r="IKE19" s="82"/>
      <c r="IKF19" s="82"/>
      <c r="IKG19" s="82"/>
      <c r="IKH19" s="82"/>
      <c r="IKI19" s="82"/>
      <c r="IKJ19" s="82"/>
      <c r="IKK19" s="82"/>
      <c r="IKL19" s="82"/>
      <c r="IKM19" s="82"/>
      <c r="IKN19" s="82"/>
      <c r="IKO19" s="82"/>
      <c r="IKP19" s="82"/>
      <c r="IKQ19" s="82"/>
      <c r="IKR19" s="82"/>
      <c r="IKS19" s="82"/>
      <c r="IKT19" s="82"/>
      <c r="IKU19" s="82"/>
      <c r="IKV19" s="82"/>
      <c r="IKW19" s="82"/>
      <c r="IKX19" s="82"/>
      <c r="IKY19" s="82"/>
      <c r="IKZ19" s="82"/>
      <c r="ILA19" s="82"/>
      <c r="ILB19" s="82"/>
      <c r="ILC19" s="82"/>
      <c r="ILD19" s="82"/>
      <c r="ILE19" s="82"/>
      <c r="ILF19" s="82"/>
      <c r="ILG19" s="82"/>
      <c r="ILH19" s="82"/>
      <c r="ILI19" s="82"/>
      <c r="ILJ19" s="82"/>
      <c r="ILK19" s="82"/>
      <c r="ILL19" s="82"/>
      <c r="ILM19" s="82"/>
      <c r="ILN19" s="82"/>
      <c r="ILO19" s="82"/>
      <c r="ILP19" s="82"/>
      <c r="ILQ19" s="82"/>
      <c r="ILR19" s="82"/>
      <c r="ILS19" s="82"/>
      <c r="ILT19" s="82"/>
      <c r="ILU19" s="82"/>
      <c r="ILV19" s="82"/>
      <c r="ILW19" s="82"/>
      <c r="ILX19" s="82"/>
      <c r="ILY19" s="82"/>
      <c r="ILZ19" s="82"/>
      <c r="IMA19" s="82"/>
      <c r="IMB19" s="82"/>
      <c r="IMC19" s="82"/>
      <c r="IMD19" s="82"/>
      <c r="IME19" s="82"/>
      <c r="IMF19" s="82"/>
      <c r="IMG19" s="82"/>
      <c r="IMH19" s="82"/>
      <c r="IMI19" s="82"/>
      <c r="IMJ19" s="82"/>
      <c r="IMK19" s="82"/>
      <c r="IML19" s="82"/>
      <c r="IMM19" s="82"/>
      <c r="IMN19" s="82"/>
      <c r="IMO19" s="82"/>
      <c r="IMP19" s="82"/>
      <c r="IMQ19" s="82"/>
      <c r="IMR19" s="82"/>
      <c r="IMS19" s="82"/>
      <c r="IMT19" s="82"/>
      <c r="IMU19" s="82"/>
      <c r="IMV19" s="82"/>
      <c r="IMW19" s="82"/>
      <c r="IMX19" s="82"/>
      <c r="IMY19" s="82"/>
      <c r="IMZ19" s="82"/>
      <c r="INA19" s="82"/>
      <c r="INB19" s="82"/>
      <c r="INC19" s="82"/>
      <c r="IND19" s="82"/>
      <c r="INE19" s="82"/>
      <c r="INF19" s="82"/>
      <c r="ING19" s="82"/>
      <c r="INH19" s="82"/>
      <c r="INI19" s="82"/>
      <c r="INJ19" s="82"/>
      <c r="INK19" s="82"/>
      <c r="INL19" s="82"/>
      <c r="INM19" s="82"/>
      <c r="INN19" s="82"/>
      <c r="INO19" s="82"/>
      <c r="INP19" s="82"/>
      <c r="INQ19" s="82"/>
      <c r="INR19" s="82"/>
      <c r="INS19" s="82"/>
      <c r="INT19" s="82"/>
      <c r="INU19" s="82"/>
      <c r="INV19" s="82"/>
      <c r="INW19" s="82"/>
      <c r="INX19" s="82"/>
      <c r="INY19" s="82"/>
      <c r="INZ19" s="82"/>
      <c r="IOA19" s="82"/>
      <c r="IOB19" s="82"/>
      <c r="IOC19" s="82"/>
      <c r="IOD19" s="82"/>
      <c r="IOE19" s="82"/>
      <c r="IOF19" s="82"/>
      <c r="IOG19" s="82"/>
      <c r="IOH19" s="82"/>
      <c r="IOI19" s="82"/>
      <c r="IOJ19" s="82"/>
      <c r="IOK19" s="82"/>
      <c r="IOL19" s="82"/>
      <c r="IOM19" s="82"/>
      <c r="ION19" s="82"/>
      <c r="IOO19" s="82"/>
      <c r="IOP19" s="82"/>
      <c r="IOQ19" s="82"/>
      <c r="IOR19" s="82"/>
      <c r="IOS19" s="82"/>
      <c r="IOT19" s="82"/>
      <c r="IOU19" s="82"/>
      <c r="IOV19" s="82"/>
      <c r="IOW19" s="82"/>
      <c r="IOX19" s="82"/>
      <c r="IOY19" s="82"/>
      <c r="IOZ19" s="82"/>
      <c r="IPA19" s="82"/>
      <c r="IPB19" s="82"/>
      <c r="IPC19" s="82"/>
      <c r="IPD19" s="82"/>
      <c r="IPE19" s="82"/>
      <c r="IPF19" s="82"/>
      <c r="IPG19" s="82"/>
      <c r="IPH19" s="82"/>
      <c r="IPI19" s="82"/>
      <c r="IPJ19" s="82"/>
      <c r="IPK19" s="82"/>
      <c r="IPL19" s="82"/>
      <c r="IPM19" s="82"/>
      <c r="IPN19" s="82"/>
      <c r="IPO19" s="82"/>
      <c r="IPP19" s="82"/>
      <c r="IPQ19" s="82"/>
      <c r="IPR19" s="82"/>
      <c r="IPS19" s="82"/>
      <c r="IPT19" s="82"/>
      <c r="IPU19" s="82"/>
      <c r="IPV19" s="82"/>
      <c r="IPW19" s="82"/>
      <c r="IPX19" s="82"/>
      <c r="IPY19" s="82"/>
      <c r="IPZ19" s="82"/>
      <c r="IQA19" s="82"/>
      <c r="IQB19" s="82"/>
      <c r="IQC19" s="82"/>
      <c r="IQD19" s="82"/>
      <c r="IQE19" s="82"/>
      <c r="IQF19" s="82"/>
      <c r="IQG19" s="82"/>
      <c r="IQH19" s="82"/>
      <c r="IQI19" s="82"/>
      <c r="IQJ19" s="82"/>
      <c r="IQK19" s="82"/>
      <c r="IQL19" s="82"/>
      <c r="IQM19" s="82"/>
      <c r="IQN19" s="82"/>
      <c r="IQO19" s="82"/>
      <c r="IQP19" s="82"/>
      <c r="IQQ19" s="82"/>
      <c r="IQR19" s="82"/>
      <c r="IQS19" s="82"/>
      <c r="IQT19" s="82"/>
      <c r="IQU19" s="82"/>
      <c r="IQV19" s="82"/>
      <c r="IQW19" s="82"/>
      <c r="IQX19" s="82"/>
      <c r="IQY19" s="82"/>
      <c r="IQZ19" s="82"/>
      <c r="IRA19" s="82"/>
      <c r="IRB19" s="82"/>
      <c r="IRC19" s="82"/>
      <c r="IRD19" s="82"/>
      <c r="IRE19" s="82"/>
      <c r="IRF19" s="82"/>
      <c r="IRG19" s="82"/>
      <c r="IRH19" s="82"/>
      <c r="IRI19" s="82"/>
      <c r="IRJ19" s="82"/>
      <c r="IRK19" s="82"/>
      <c r="IRL19" s="82"/>
      <c r="IRM19" s="82"/>
      <c r="IRN19" s="82"/>
      <c r="IRO19" s="82"/>
      <c r="IRP19" s="82"/>
      <c r="IRQ19" s="82"/>
      <c r="IRR19" s="82"/>
      <c r="IRS19" s="82"/>
      <c r="IRT19" s="82"/>
      <c r="IRU19" s="82"/>
      <c r="IRV19" s="82"/>
      <c r="IRW19" s="82"/>
      <c r="IRX19" s="82"/>
      <c r="IRY19" s="82"/>
      <c r="IRZ19" s="82"/>
      <c r="ISA19" s="82"/>
      <c r="ISB19" s="82"/>
      <c r="ISC19" s="82"/>
      <c r="ISD19" s="82"/>
      <c r="ISE19" s="82"/>
      <c r="ISF19" s="82"/>
      <c r="ISG19" s="82"/>
      <c r="ISH19" s="82"/>
      <c r="ISI19" s="82"/>
      <c r="ISJ19" s="82"/>
      <c r="ISK19" s="82"/>
      <c r="ISL19" s="82"/>
      <c r="ISM19" s="82"/>
      <c r="ISN19" s="82"/>
      <c r="ISO19" s="82"/>
      <c r="ISP19" s="82"/>
      <c r="ISQ19" s="82"/>
      <c r="ISR19" s="82"/>
      <c r="ISS19" s="82"/>
      <c r="IST19" s="82"/>
      <c r="ISU19" s="82"/>
      <c r="ISV19" s="82"/>
      <c r="ISW19" s="82"/>
      <c r="ISX19" s="82"/>
      <c r="ISY19" s="82"/>
      <c r="ISZ19" s="82"/>
      <c r="ITA19" s="82"/>
      <c r="ITB19" s="82"/>
      <c r="ITC19" s="82"/>
      <c r="ITD19" s="82"/>
      <c r="ITE19" s="82"/>
      <c r="ITF19" s="82"/>
      <c r="ITG19" s="82"/>
      <c r="ITH19" s="82"/>
      <c r="ITI19" s="82"/>
      <c r="ITJ19" s="82"/>
      <c r="ITK19" s="82"/>
      <c r="ITL19" s="82"/>
      <c r="ITM19" s="82"/>
      <c r="ITN19" s="82"/>
      <c r="ITO19" s="82"/>
      <c r="ITP19" s="82"/>
      <c r="ITQ19" s="82"/>
      <c r="ITR19" s="82"/>
      <c r="ITS19" s="82"/>
      <c r="ITT19" s="82"/>
      <c r="ITU19" s="82"/>
      <c r="ITV19" s="82"/>
      <c r="ITW19" s="82"/>
      <c r="ITX19" s="82"/>
      <c r="ITY19" s="82"/>
      <c r="ITZ19" s="82"/>
      <c r="IUA19" s="82"/>
      <c r="IUB19" s="82"/>
      <c r="IUC19" s="82"/>
      <c r="IUD19" s="82"/>
      <c r="IUE19" s="82"/>
      <c r="IUF19" s="82"/>
      <c r="IUG19" s="82"/>
      <c r="IUH19" s="82"/>
      <c r="IUI19" s="82"/>
      <c r="IUJ19" s="82"/>
      <c r="IUK19" s="82"/>
      <c r="IUL19" s="82"/>
      <c r="IUM19" s="82"/>
      <c r="IUN19" s="82"/>
      <c r="IUO19" s="82"/>
      <c r="IUP19" s="82"/>
      <c r="IUQ19" s="82"/>
      <c r="IUR19" s="82"/>
      <c r="IUS19" s="82"/>
      <c r="IUT19" s="82"/>
      <c r="IUU19" s="82"/>
      <c r="IUV19" s="82"/>
      <c r="IUW19" s="82"/>
      <c r="IUX19" s="82"/>
      <c r="IUY19" s="82"/>
      <c r="IUZ19" s="82"/>
      <c r="IVA19" s="82"/>
      <c r="IVB19" s="82"/>
      <c r="IVC19" s="82"/>
      <c r="IVD19" s="82"/>
      <c r="IVE19" s="82"/>
      <c r="IVF19" s="82"/>
      <c r="IVG19" s="82"/>
      <c r="IVH19" s="82"/>
      <c r="IVI19" s="82"/>
      <c r="IVJ19" s="82"/>
      <c r="IVK19" s="82"/>
      <c r="IVL19" s="82"/>
      <c r="IVM19" s="82"/>
      <c r="IVN19" s="82"/>
      <c r="IVO19" s="82"/>
      <c r="IVP19" s="82"/>
      <c r="IVQ19" s="82"/>
      <c r="IVR19" s="82"/>
      <c r="IVS19" s="82"/>
      <c r="IVT19" s="82"/>
      <c r="IVU19" s="82"/>
      <c r="IVV19" s="82"/>
      <c r="IVW19" s="82"/>
      <c r="IVX19" s="82"/>
      <c r="IVY19" s="82"/>
      <c r="IVZ19" s="82"/>
      <c r="IWA19" s="82"/>
      <c r="IWB19" s="82"/>
      <c r="IWC19" s="82"/>
      <c r="IWD19" s="82"/>
      <c r="IWE19" s="82"/>
      <c r="IWF19" s="82"/>
      <c r="IWG19" s="82"/>
      <c r="IWH19" s="82"/>
      <c r="IWI19" s="82"/>
      <c r="IWJ19" s="82"/>
      <c r="IWK19" s="82"/>
      <c r="IWL19" s="82"/>
      <c r="IWM19" s="82"/>
      <c r="IWN19" s="82"/>
      <c r="IWO19" s="82"/>
      <c r="IWP19" s="82"/>
      <c r="IWQ19" s="82"/>
      <c r="IWR19" s="82"/>
      <c r="IWS19" s="82"/>
      <c r="IWT19" s="82"/>
      <c r="IWU19" s="82"/>
      <c r="IWV19" s="82"/>
      <c r="IWW19" s="82"/>
      <c r="IWX19" s="82"/>
      <c r="IWY19" s="82"/>
      <c r="IWZ19" s="82"/>
      <c r="IXA19" s="82"/>
      <c r="IXB19" s="82"/>
      <c r="IXC19" s="82"/>
      <c r="IXD19" s="82"/>
      <c r="IXE19" s="82"/>
      <c r="IXF19" s="82"/>
      <c r="IXG19" s="82"/>
      <c r="IXH19" s="82"/>
      <c r="IXI19" s="82"/>
      <c r="IXJ19" s="82"/>
      <c r="IXK19" s="82"/>
      <c r="IXL19" s="82"/>
      <c r="IXM19" s="82"/>
      <c r="IXN19" s="82"/>
      <c r="IXO19" s="82"/>
      <c r="IXP19" s="82"/>
      <c r="IXQ19" s="82"/>
      <c r="IXR19" s="82"/>
      <c r="IXS19" s="82"/>
      <c r="IXT19" s="82"/>
      <c r="IXU19" s="82"/>
      <c r="IXV19" s="82"/>
      <c r="IXW19" s="82"/>
      <c r="IXX19" s="82"/>
      <c r="IXY19" s="82"/>
      <c r="IXZ19" s="82"/>
      <c r="IYA19" s="82"/>
      <c r="IYB19" s="82"/>
      <c r="IYC19" s="82"/>
      <c r="IYD19" s="82"/>
      <c r="IYE19" s="82"/>
      <c r="IYF19" s="82"/>
      <c r="IYG19" s="82"/>
      <c r="IYH19" s="82"/>
      <c r="IYI19" s="82"/>
      <c r="IYJ19" s="82"/>
      <c r="IYK19" s="82"/>
      <c r="IYL19" s="82"/>
      <c r="IYM19" s="82"/>
      <c r="IYN19" s="82"/>
      <c r="IYO19" s="82"/>
      <c r="IYP19" s="82"/>
      <c r="IYQ19" s="82"/>
      <c r="IYR19" s="82"/>
      <c r="IYS19" s="82"/>
      <c r="IYT19" s="82"/>
      <c r="IYU19" s="82"/>
      <c r="IYV19" s="82"/>
      <c r="IYW19" s="82"/>
      <c r="IYX19" s="82"/>
      <c r="IYY19" s="82"/>
      <c r="IYZ19" s="82"/>
      <c r="IZA19" s="82"/>
      <c r="IZB19" s="82"/>
      <c r="IZC19" s="82"/>
      <c r="IZD19" s="82"/>
      <c r="IZE19" s="82"/>
      <c r="IZF19" s="82"/>
      <c r="IZG19" s="82"/>
      <c r="IZH19" s="82"/>
      <c r="IZI19" s="82"/>
      <c r="IZJ19" s="82"/>
      <c r="IZK19" s="82"/>
      <c r="IZL19" s="82"/>
      <c r="IZM19" s="82"/>
      <c r="IZN19" s="82"/>
      <c r="IZO19" s="82"/>
      <c r="IZP19" s="82"/>
      <c r="IZQ19" s="82"/>
      <c r="IZR19" s="82"/>
      <c r="IZS19" s="82"/>
      <c r="IZT19" s="82"/>
      <c r="IZU19" s="82"/>
      <c r="IZV19" s="82"/>
      <c r="IZW19" s="82"/>
      <c r="IZX19" s="82"/>
      <c r="IZY19" s="82"/>
      <c r="IZZ19" s="82"/>
      <c r="JAA19" s="82"/>
      <c r="JAB19" s="82"/>
      <c r="JAC19" s="82"/>
      <c r="JAD19" s="82"/>
      <c r="JAE19" s="82"/>
      <c r="JAF19" s="82"/>
      <c r="JAG19" s="82"/>
      <c r="JAH19" s="82"/>
      <c r="JAI19" s="82"/>
      <c r="JAJ19" s="82"/>
      <c r="JAK19" s="82"/>
      <c r="JAL19" s="82"/>
      <c r="JAM19" s="82"/>
      <c r="JAN19" s="82"/>
      <c r="JAO19" s="82"/>
      <c r="JAP19" s="82"/>
      <c r="JAQ19" s="82"/>
      <c r="JAR19" s="82"/>
      <c r="JAS19" s="82"/>
      <c r="JAT19" s="82"/>
      <c r="JAU19" s="82"/>
      <c r="JAV19" s="82"/>
      <c r="JAW19" s="82"/>
      <c r="JAX19" s="82"/>
      <c r="JAY19" s="82"/>
      <c r="JAZ19" s="82"/>
      <c r="JBA19" s="82"/>
      <c r="JBB19" s="82"/>
      <c r="JBC19" s="82"/>
      <c r="JBD19" s="82"/>
      <c r="JBE19" s="82"/>
      <c r="JBF19" s="82"/>
      <c r="JBG19" s="82"/>
      <c r="JBH19" s="82"/>
      <c r="JBI19" s="82"/>
      <c r="JBJ19" s="82"/>
      <c r="JBK19" s="82"/>
      <c r="JBL19" s="82"/>
      <c r="JBM19" s="82"/>
      <c r="JBN19" s="82"/>
      <c r="JBO19" s="82"/>
      <c r="JBP19" s="82"/>
      <c r="JBQ19" s="82"/>
      <c r="JBR19" s="82"/>
      <c r="JBS19" s="82"/>
      <c r="JBT19" s="82"/>
      <c r="JBU19" s="82"/>
      <c r="JBV19" s="82"/>
      <c r="JBW19" s="82"/>
      <c r="JBX19" s="82"/>
      <c r="JBY19" s="82"/>
      <c r="JBZ19" s="82"/>
      <c r="JCA19" s="82"/>
      <c r="JCB19" s="82"/>
      <c r="JCC19" s="82"/>
      <c r="JCD19" s="82"/>
      <c r="JCE19" s="82"/>
      <c r="JCF19" s="82"/>
      <c r="JCG19" s="82"/>
      <c r="JCH19" s="82"/>
      <c r="JCI19" s="82"/>
      <c r="JCJ19" s="82"/>
      <c r="JCK19" s="82"/>
      <c r="JCL19" s="82"/>
      <c r="JCM19" s="82"/>
      <c r="JCN19" s="82"/>
      <c r="JCO19" s="82"/>
      <c r="JCP19" s="82"/>
      <c r="JCQ19" s="82"/>
      <c r="JCR19" s="82"/>
      <c r="JCS19" s="82"/>
      <c r="JCT19" s="82"/>
      <c r="JCU19" s="82"/>
      <c r="JCV19" s="82"/>
      <c r="JCW19" s="82"/>
      <c r="JCX19" s="82"/>
      <c r="JCY19" s="82"/>
      <c r="JCZ19" s="82"/>
      <c r="JDA19" s="82"/>
      <c r="JDB19" s="82"/>
      <c r="JDC19" s="82"/>
      <c r="JDD19" s="82"/>
      <c r="JDE19" s="82"/>
      <c r="JDF19" s="82"/>
      <c r="JDG19" s="82"/>
      <c r="JDH19" s="82"/>
      <c r="JDI19" s="82"/>
      <c r="JDJ19" s="82"/>
      <c r="JDK19" s="82"/>
      <c r="JDL19" s="82"/>
      <c r="JDM19" s="82"/>
      <c r="JDN19" s="82"/>
      <c r="JDO19" s="82"/>
      <c r="JDP19" s="82"/>
      <c r="JDQ19" s="82"/>
      <c r="JDR19" s="82"/>
      <c r="JDS19" s="82"/>
      <c r="JDT19" s="82"/>
      <c r="JDU19" s="82"/>
      <c r="JDV19" s="82"/>
      <c r="JDW19" s="82"/>
      <c r="JDX19" s="82"/>
      <c r="JDY19" s="82"/>
      <c r="JDZ19" s="82"/>
      <c r="JEA19" s="82"/>
      <c r="JEB19" s="82"/>
      <c r="JEC19" s="82"/>
      <c r="JED19" s="82"/>
      <c r="JEE19" s="82"/>
      <c r="JEF19" s="82"/>
      <c r="JEG19" s="82"/>
      <c r="JEH19" s="82"/>
      <c r="JEI19" s="82"/>
      <c r="JEJ19" s="82"/>
      <c r="JEK19" s="82"/>
      <c r="JEL19" s="82"/>
      <c r="JEM19" s="82"/>
      <c r="JEN19" s="82"/>
      <c r="JEO19" s="82"/>
      <c r="JEP19" s="82"/>
      <c r="JEQ19" s="82"/>
      <c r="JER19" s="82"/>
      <c r="JES19" s="82"/>
      <c r="JET19" s="82"/>
      <c r="JEU19" s="82"/>
      <c r="JEV19" s="82"/>
      <c r="JEW19" s="82"/>
      <c r="JEX19" s="82"/>
      <c r="JEY19" s="82"/>
      <c r="JEZ19" s="82"/>
      <c r="JFA19" s="82"/>
      <c r="JFB19" s="82"/>
      <c r="JFC19" s="82"/>
      <c r="JFD19" s="82"/>
      <c r="JFE19" s="82"/>
      <c r="JFF19" s="82"/>
      <c r="JFG19" s="82"/>
      <c r="JFH19" s="82"/>
      <c r="JFI19" s="82"/>
      <c r="JFJ19" s="82"/>
      <c r="JFK19" s="82"/>
      <c r="JFL19" s="82"/>
      <c r="JFM19" s="82"/>
      <c r="JFN19" s="82"/>
      <c r="JFO19" s="82"/>
      <c r="JFP19" s="82"/>
      <c r="JFQ19" s="82"/>
      <c r="JFR19" s="82"/>
      <c r="JFS19" s="82"/>
      <c r="JFT19" s="82"/>
      <c r="JFU19" s="82"/>
      <c r="JFV19" s="82"/>
      <c r="JFW19" s="82"/>
      <c r="JFX19" s="82"/>
      <c r="JFY19" s="82"/>
      <c r="JFZ19" s="82"/>
      <c r="JGA19" s="82"/>
      <c r="JGB19" s="82"/>
      <c r="JGC19" s="82"/>
      <c r="JGD19" s="82"/>
      <c r="JGE19" s="82"/>
      <c r="JGF19" s="82"/>
      <c r="JGG19" s="82"/>
      <c r="JGH19" s="82"/>
      <c r="JGI19" s="82"/>
      <c r="JGJ19" s="82"/>
      <c r="JGK19" s="82"/>
      <c r="JGL19" s="82"/>
      <c r="JGM19" s="82"/>
      <c r="JGN19" s="82"/>
      <c r="JGO19" s="82"/>
      <c r="JGP19" s="82"/>
      <c r="JGQ19" s="82"/>
      <c r="JGR19" s="82"/>
      <c r="JGS19" s="82"/>
      <c r="JGT19" s="82"/>
      <c r="JGU19" s="82"/>
      <c r="JGV19" s="82"/>
      <c r="JGW19" s="82"/>
      <c r="JGX19" s="82"/>
      <c r="JGY19" s="82"/>
      <c r="JGZ19" s="82"/>
      <c r="JHA19" s="82"/>
      <c r="JHB19" s="82"/>
      <c r="JHC19" s="82"/>
      <c r="JHD19" s="82"/>
      <c r="JHE19" s="82"/>
      <c r="JHF19" s="82"/>
      <c r="JHG19" s="82"/>
      <c r="JHH19" s="82"/>
      <c r="JHI19" s="82"/>
      <c r="JHJ19" s="82"/>
      <c r="JHK19" s="82"/>
      <c r="JHL19" s="82"/>
      <c r="JHM19" s="82"/>
      <c r="JHN19" s="82"/>
      <c r="JHO19" s="82"/>
      <c r="JHP19" s="82"/>
      <c r="JHQ19" s="82"/>
      <c r="JHR19" s="82"/>
      <c r="JHS19" s="82"/>
      <c r="JHT19" s="82"/>
      <c r="JHU19" s="82"/>
      <c r="JHV19" s="82"/>
      <c r="JHW19" s="82"/>
      <c r="JHX19" s="82"/>
      <c r="JHY19" s="82"/>
      <c r="JHZ19" s="82"/>
      <c r="JIA19" s="82"/>
      <c r="JIB19" s="82"/>
      <c r="JIC19" s="82"/>
      <c r="JID19" s="82"/>
      <c r="JIE19" s="82"/>
      <c r="JIF19" s="82"/>
      <c r="JIG19" s="82"/>
      <c r="JIH19" s="82"/>
      <c r="JII19" s="82"/>
      <c r="JIJ19" s="82"/>
      <c r="JIK19" s="82"/>
      <c r="JIL19" s="82"/>
      <c r="JIM19" s="82"/>
      <c r="JIN19" s="82"/>
      <c r="JIO19" s="82"/>
      <c r="JIP19" s="82"/>
      <c r="JIQ19" s="82"/>
      <c r="JIR19" s="82"/>
      <c r="JIS19" s="82"/>
      <c r="JIT19" s="82"/>
      <c r="JIU19" s="82"/>
      <c r="JIV19" s="82"/>
      <c r="JIW19" s="82"/>
      <c r="JIX19" s="82"/>
      <c r="JIY19" s="82"/>
      <c r="JIZ19" s="82"/>
      <c r="JJA19" s="82"/>
      <c r="JJB19" s="82"/>
      <c r="JJC19" s="82"/>
      <c r="JJD19" s="82"/>
      <c r="JJE19" s="82"/>
      <c r="JJF19" s="82"/>
      <c r="JJG19" s="82"/>
      <c r="JJH19" s="82"/>
      <c r="JJI19" s="82"/>
      <c r="JJJ19" s="82"/>
      <c r="JJK19" s="82"/>
      <c r="JJL19" s="82"/>
      <c r="JJM19" s="82"/>
      <c r="JJN19" s="82"/>
      <c r="JJO19" s="82"/>
      <c r="JJP19" s="82"/>
      <c r="JJQ19" s="82"/>
      <c r="JJR19" s="82"/>
      <c r="JJS19" s="82"/>
      <c r="JJT19" s="82"/>
      <c r="JJU19" s="82"/>
      <c r="JJV19" s="82"/>
      <c r="JJW19" s="82"/>
      <c r="JJX19" s="82"/>
      <c r="JJY19" s="82"/>
      <c r="JJZ19" s="82"/>
      <c r="JKA19" s="82"/>
      <c r="JKB19" s="82"/>
      <c r="JKC19" s="82"/>
      <c r="JKD19" s="82"/>
      <c r="JKE19" s="82"/>
      <c r="JKF19" s="82"/>
      <c r="JKG19" s="82"/>
      <c r="JKH19" s="82"/>
      <c r="JKI19" s="82"/>
      <c r="JKJ19" s="82"/>
      <c r="JKK19" s="82"/>
      <c r="JKL19" s="82"/>
      <c r="JKM19" s="82"/>
      <c r="JKN19" s="82"/>
      <c r="JKO19" s="82"/>
      <c r="JKP19" s="82"/>
      <c r="JKQ19" s="82"/>
      <c r="JKR19" s="82"/>
      <c r="JKS19" s="82"/>
      <c r="JKT19" s="82"/>
      <c r="JKU19" s="82"/>
      <c r="JKV19" s="82"/>
      <c r="JKW19" s="82"/>
      <c r="JKX19" s="82"/>
      <c r="JKY19" s="82"/>
      <c r="JKZ19" s="82"/>
      <c r="JLA19" s="82"/>
      <c r="JLB19" s="82"/>
      <c r="JLC19" s="82"/>
      <c r="JLD19" s="82"/>
      <c r="JLE19" s="82"/>
      <c r="JLF19" s="82"/>
      <c r="JLG19" s="82"/>
      <c r="JLH19" s="82"/>
      <c r="JLI19" s="82"/>
      <c r="JLJ19" s="82"/>
      <c r="JLK19" s="82"/>
      <c r="JLL19" s="82"/>
      <c r="JLM19" s="82"/>
      <c r="JLN19" s="82"/>
      <c r="JLO19" s="82"/>
      <c r="JLP19" s="82"/>
      <c r="JLQ19" s="82"/>
      <c r="JLR19" s="82"/>
      <c r="JLS19" s="82"/>
      <c r="JLT19" s="82"/>
      <c r="JLU19" s="82"/>
      <c r="JLV19" s="82"/>
      <c r="JLW19" s="82"/>
      <c r="JLX19" s="82"/>
      <c r="JLY19" s="82"/>
      <c r="JLZ19" s="82"/>
      <c r="JMA19" s="82"/>
      <c r="JMB19" s="82"/>
      <c r="JMC19" s="82"/>
      <c r="JMD19" s="82"/>
      <c r="JME19" s="82"/>
      <c r="JMF19" s="82"/>
      <c r="JMG19" s="82"/>
      <c r="JMH19" s="82"/>
      <c r="JMI19" s="82"/>
      <c r="JMJ19" s="82"/>
      <c r="JMK19" s="82"/>
      <c r="JML19" s="82"/>
      <c r="JMM19" s="82"/>
      <c r="JMN19" s="82"/>
      <c r="JMO19" s="82"/>
      <c r="JMP19" s="82"/>
      <c r="JMQ19" s="82"/>
      <c r="JMR19" s="82"/>
      <c r="JMS19" s="82"/>
      <c r="JMT19" s="82"/>
      <c r="JMU19" s="82"/>
      <c r="JMV19" s="82"/>
      <c r="JMW19" s="82"/>
      <c r="JMX19" s="82"/>
      <c r="JMY19" s="82"/>
      <c r="JMZ19" s="82"/>
      <c r="JNA19" s="82"/>
      <c r="JNB19" s="82"/>
      <c r="JNC19" s="82"/>
      <c r="JND19" s="82"/>
      <c r="JNE19" s="82"/>
      <c r="JNF19" s="82"/>
      <c r="JNG19" s="82"/>
      <c r="JNH19" s="82"/>
      <c r="JNI19" s="82"/>
      <c r="JNJ19" s="82"/>
      <c r="JNK19" s="82"/>
      <c r="JNL19" s="82"/>
      <c r="JNM19" s="82"/>
      <c r="JNN19" s="82"/>
      <c r="JNO19" s="82"/>
      <c r="JNP19" s="82"/>
      <c r="JNQ19" s="82"/>
      <c r="JNR19" s="82"/>
      <c r="JNS19" s="82"/>
      <c r="JNT19" s="82"/>
      <c r="JNU19" s="82"/>
      <c r="JNV19" s="82"/>
      <c r="JNW19" s="82"/>
      <c r="JNX19" s="82"/>
      <c r="JNY19" s="82"/>
      <c r="JNZ19" s="82"/>
      <c r="JOA19" s="82"/>
      <c r="JOB19" s="82"/>
      <c r="JOC19" s="82"/>
      <c r="JOD19" s="82"/>
      <c r="JOE19" s="82"/>
      <c r="JOF19" s="82"/>
      <c r="JOG19" s="82"/>
      <c r="JOH19" s="82"/>
      <c r="JOI19" s="82"/>
      <c r="JOJ19" s="82"/>
      <c r="JOK19" s="82"/>
      <c r="JOL19" s="82"/>
      <c r="JOM19" s="82"/>
      <c r="JON19" s="82"/>
      <c r="JOO19" s="82"/>
      <c r="JOP19" s="82"/>
      <c r="JOQ19" s="82"/>
      <c r="JOR19" s="82"/>
      <c r="JOS19" s="82"/>
      <c r="JOT19" s="82"/>
      <c r="JOU19" s="82"/>
      <c r="JOV19" s="82"/>
      <c r="JOW19" s="82"/>
      <c r="JOX19" s="82"/>
      <c r="JOY19" s="82"/>
      <c r="JOZ19" s="82"/>
      <c r="JPA19" s="82"/>
      <c r="JPB19" s="82"/>
      <c r="JPC19" s="82"/>
      <c r="JPD19" s="82"/>
      <c r="JPE19" s="82"/>
      <c r="JPF19" s="82"/>
      <c r="JPG19" s="82"/>
      <c r="JPH19" s="82"/>
      <c r="JPI19" s="82"/>
      <c r="JPJ19" s="82"/>
      <c r="JPK19" s="82"/>
      <c r="JPL19" s="82"/>
      <c r="JPM19" s="82"/>
      <c r="JPN19" s="82"/>
      <c r="JPO19" s="82"/>
      <c r="JPP19" s="82"/>
      <c r="JPQ19" s="82"/>
      <c r="JPR19" s="82"/>
      <c r="JPS19" s="82"/>
      <c r="JPT19" s="82"/>
      <c r="JPU19" s="82"/>
      <c r="JPV19" s="82"/>
      <c r="JPW19" s="82"/>
      <c r="JPX19" s="82"/>
      <c r="JPY19" s="82"/>
      <c r="JPZ19" s="82"/>
      <c r="JQA19" s="82"/>
      <c r="JQB19" s="82"/>
      <c r="JQC19" s="82"/>
      <c r="JQD19" s="82"/>
      <c r="JQE19" s="82"/>
      <c r="JQF19" s="82"/>
      <c r="JQG19" s="82"/>
      <c r="JQH19" s="82"/>
      <c r="JQI19" s="82"/>
      <c r="JQJ19" s="82"/>
      <c r="JQK19" s="82"/>
      <c r="JQL19" s="82"/>
      <c r="JQM19" s="82"/>
      <c r="JQN19" s="82"/>
      <c r="JQO19" s="82"/>
      <c r="JQP19" s="82"/>
      <c r="JQQ19" s="82"/>
      <c r="JQR19" s="82"/>
      <c r="JQS19" s="82"/>
      <c r="JQT19" s="82"/>
      <c r="JQU19" s="82"/>
      <c r="JQV19" s="82"/>
      <c r="JQW19" s="82"/>
      <c r="JQX19" s="82"/>
      <c r="JQY19" s="82"/>
      <c r="JQZ19" s="82"/>
      <c r="JRA19" s="82"/>
      <c r="JRB19" s="82"/>
      <c r="JRC19" s="82"/>
      <c r="JRD19" s="82"/>
      <c r="JRE19" s="82"/>
      <c r="JRF19" s="82"/>
      <c r="JRG19" s="82"/>
      <c r="JRH19" s="82"/>
      <c r="JRI19" s="82"/>
      <c r="JRJ19" s="82"/>
      <c r="JRK19" s="82"/>
      <c r="JRL19" s="82"/>
      <c r="JRM19" s="82"/>
      <c r="JRN19" s="82"/>
      <c r="JRO19" s="82"/>
      <c r="JRP19" s="82"/>
      <c r="JRQ19" s="82"/>
      <c r="JRR19" s="82"/>
      <c r="JRS19" s="82"/>
      <c r="JRT19" s="82"/>
      <c r="JRU19" s="82"/>
      <c r="JRV19" s="82"/>
      <c r="JRW19" s="82"/>
      <c r="JRX19" s="82"/>
      <c r="JRY19" s="82"/>
      <c r="JRZ19" s="82"/>
      <c r="JSA19" s="82"/>
      <c r="JSB19" s="82"/>
      <c r="JSC19" s="82"/>
      <c r="JSD19" s="82"/>
      <c r="JSE19" s="82"/>
      <c r="JSF19" s="82"/>
      <c r="JSG19" s="82"/>
      <c r="JSH19" s="82"/>
      <c r="JSI19" s="82"/>
      <c r="JSJ19" s="82"/>
      <c r="JSK19" s="82"/>
      <c r="JSL19" s="82"/>
      <c r="JSM19" s="82"/>
      <c r="JSN19" s="82"/>
      <c r="JSO19" s="82"/>
      <c r="JSP19" s="82"/>
      <c r="JSQ19" s="82"/>
      <c r="JSR19" s="82"/>
      <c r="JSS19" s="82"/>
      <c r="JST19" s="82"/>
      <c r="JSU19" s="82"/>
      <c r="JSV19" s="82"/>
      <c r="JSW19" s="82"/>
      <c r="JSX19" s="82"/>
      <c r="JSY19" s="82"/>
      <c r="JSZ19" s="82"/>
      <c r="JTA19" s="82"/>
      <c r="JTB19" s="82"/>
      <c r="JTC19" s="82"/>
      <c r="JTD19" s="82"/>
      <c r="JTE19" s="82"/>
      <c r="JTF19" s="82"/>
      <c r="JTG19" s="82"/>
      <c r="JTH19" s="82"/>
      <c r="JTI19" s="82"/>
      <c r="JTJ19" s="82"/>
      <c r="JTK19" s="82"/>
      <c r="JTL19" s="82"/>
      <c r="JTM19" s="82"/>
      <c r="JTN19" s="82"/>
      <c r="JTO19" s="82"/>
      <c r="JTP19" s="82"/>
      <c r="JTQ19" s="82"/>
      <c r="JTR19" s="82"/>
      <c r="JTS19" s="82"/>
      <c r="JTT19" s="82"/>
      <c r="JTU19" s="82"/>
      <c r="JTV19" s="82"/>
      <c r="JTW19" s="82"/>
      <c r="JTX19" s="82"/>
      <c r="JTY19" s="82"/>
      <c r="JTZ19" s="82"/>
      <c r="JUA19" s="82"/>
      <c r="JUB19" s="82"/>
      <c r="JUC19" s="82"/>
      <c r="JUD19" s="82"/>
      <c r="JUE19" s="82"/>
      <c r="JUF19" s="82"/>
      <c r="JUG19" s="82"/>
      <c r="JUH19" s="82"/>
      <c r="JUI19" s="82"/>
      <c r="JUJ19" s="82"/>
      <c r="JUK19" s="82"/>
      <c r="JUL19" s="82"/>
      <c r="JUM19" s="82"/>
      <c r="JUN19" s="82"/>
      <c r="JUO19" s="82"/>
      <c r="JUP19" s="82"/>
      <c r="JUQ19" s="82"/>
      <c r="JUR19" s="82"/>
      <c r="JUS19" s="82"/>
      <c r="JUT19" s="82"/>
      <c r="JUU19" s="82"/>
      <c r="JUV19" s="82"/>
      <c r="JUW19" s="82"/>
      <c r="JUX19" s="82"/>
      <c r="JUY19" s="82"/>
      <c r="JUZ19" s="82"/>
      <c r="JVA19" s="82"/>
      <c r="JVB19" s="82"/>
      <c r="JVC19" s="82"/>
      <c r="JVD19" s="82"/>
      <c r="JVE19" s="82"/>
      <c r="JVF19" s="82"/>
      <c r="JVG19" s="82"/>
      <c r="JVH19" s="82"/>
      <c r="JVI19" s="82"/>
      <c r="JVJ19" s="82"/>
      <c r="JVK19" s="82"/>
      <c r="JVL19" s="82"/>
      <c r="JVM19" s="82"/>
      <c r="JVN19" s="82"/>
      <c r="JVO19" s="82"/>
      <c r="JVP19" s="82"/>
      <c r="JVQ19" s="82"/>
      <c r="JVR19" s="82"/>
      <c r="JVS19" s="82"/>
      <c r="JVT19" s="82"/>
      <c r="JVU19" s="82"/>
      <c r="JVV19" s="82"/>
      <c r="JVW19" s="82"/>
      <c r="JVX19" s="82"/>
      <c r="JVY19" s="82"/>
      <c r="JVZ19" s="82"/>
      <c r="JWA19" s="82"/>
      <c r="JWB19" s="82"/>
      <c r="JWC19" s="82"/>
      <c r="JWD19" s="82"/>
      <c r="JWE19" s="82"/>
      <c r="JWF19" s="82"/>
      <c r="JWG19" s="82"/>
      <c r="JWH19" s="82"/>
      <c r="JWI19" s="82"/>
      <c r="JWJ19" s="82"/>
      <c r="JWK19" s="82"/>
      <c r="JWL19" s="82"/>
      <c r="JWM19" s="82"/>
      <c r="JWN19" s="82"/>
      <c r="JWO19" s="82"/>
      <c r="JWP19" s="82"/>
      <c r="JWQ19" s="82"/>
      <c r="JWR19" s="82"/>
      <c r="JWS19" s="82"/>
      <c r="JWT19" s="82"/>
      <c r="JWU19" s="82"/>
      <c r="JWV19" s="82"/>
      <c r="JWW19" s="82"/>
      <c r="JWX19" s="82"/>
      <c r="JWY19" s="82"/>
      <c r="JWZ19" s="82"/>
      <c r="JXA19" s="82"/>
      <c r="JXB19" s="82"/>
      <c r="JXC19" s="82"/>
      <c r="JXD19" s="82"/>
      <c r="JXE19" s="82"/>
      <c r="JXF19" s="82"/>
      <c r="JXG19" s="82"/>
      <c r="JXH19" s="82"/>
      <c r="JXI19" s="82"/>
      <c r="JXJ19" s="82"/>
      <c r="JXK19" s="82"/>
      <c r="JXL19" s="82"/>
      <c r="JXM19" s="82"/>
      <c r="JXN19" s="82"/>
      <c r="JXO19" s="82"/>
      <c r="JXP19" s="82"/>
      <c r="JXQ19" s="82"/>
      <c r="JXR19" s="82"/>
      <c r="JXS19" s="82"/>
      <c r="JXT19" s="82"/>
      <c r="JXU19" s="82"/>
      <c r="JXV19" s="82"/>
      <c r="JXW19" s="82"/>
      <c r="JXX19" s="82"/>
      <c r="JXY19" s="82"/>
      <c r="JXZ19" s="82"/>
      <c r="JYA19" s="82"/>
      <c r="JYB19" s="82"/>
      <c r="JYC19" s="82"/>
      <c r="JYD19" s="82"/>
      <c r="JYE19" s="82"/>
      <c r="JYF19" s="82"/>
      <c r="JYG19" s="82"/>
      <c r="JYH19" s="82"/>
      <c r="JYI19" s="82"/>
      <c r="JYJ19" s="82"/>
      <c r="JYK19" s="82"/>
      <c r="JYL19" s="82"/>
      <c r="JYM19" s="82"/>
      <c r="JYN19" s="82"/>
      <c r="JYO19" s="82"/>
      <c r="JYP19" s="82"/>
      <c r="JYQ19" s="82"/>
      <c r="JYR19" s="82"/>
      <c r="JYS19" s="82"/>
      <c r="JYT19" s="82"/>
      <c r="JYU19" s="82"/>
      <c r="JYV19" s="82"/>
      <c r="JYW19" s="82"/>
      <c r="JYX19" s="82"/>
      <c r="JYY19" s="82"/>
      <c r="JYZ19" s="82"/>
      <c r="JZA19" s="82"/>
      <c r="JZB19" s="82"/>
      <c r="JZC19" s="82"/>
      <c r="JZD19" s="82"/>
      <c r="JZE19" s="82"/>
      <c r="JZF19" s="82"/>
      <c r="JZG19" s="82"/>
      <c r="JZH19" s="82"/>
      <c r="JZI19" s="82"/>
      <c r="JZJ19" s="82"/>
      <c r="JZK19" s="82"/>
      <c r="JZL19" s="82"/>
      <c r="JZM19" s="82"/>
      <c r="JZN19" s="82"/>
      <c r="JZO19" s="82"/>
      <c r="JZP19" s="82"/>
      <c r="JZQ19" s="82"/>
      <c r="JZR19" s="82"/>
      <c r="JZS19" s="82"/>
      <c r="JZT19" s="82"/>
      <c r="JZU19" s="82"/>
      <c r="JZV19" s="82"/>
      <c r="JZW19" s="82"/>
      <c r="JZX19" s="82"/>
      <c r="JZY19" s="82"/>
      <c r="JZZ19" s="82"/>
      <c r="KAA19" s="82"/>
      <c r="KAB19" s="82"/>
      <c r="KAC19" s="82"/>
      <c r="KAD19" s="82"/>
      <c r="KAE19" s="82"/>
      <c r="KAF19" s="82"/>
      <c r="KAG19" s="82"/>
      <c r="KAH19" s="82"/>
      <c r="KAI19" s="82"/>
      <c r="KAJ19" s="82"/>
      <c r="KAK19" s="82"/>
      <c r="KAL19" s="82"/>
      <c r="KAM19" s="82"/>
      <c r="KAN19" s="82"/>
      <c r="KAO19" s="82"/>
      <c r="KAP19" s="82"/>
      <c r="KAQ19" s="82"/>
      <c r="KAR19" s="82"/>
      <c r="KAS19" s="82"/>
      <c r="KAT19" s="82"/>
      <c r="KAU19" s="82"/>
      <c r="KAV19" s="82"/>
      <c r="KAW19" s="82"/>
      <c r="KAX19" s="82"/>
      <c r="KAY19" s="82"/>
      <c r="KAZ19" s="82"/>
      <c r="KBA19" s="82"/>
      <c r="KBB19" s="82"/>
      <c r="KBC19" s="82"/>
      <c r="KBD19" s="82"/>
      <c r="KBE19" s="82"/>
      <c r="KBF19" s="82"/>
      <c r="KBG19" s="82"/>
      <c r="KBH19" s="82"/>
      <c r="KBI19" s="82"/>
      <c r="KBJ19" s="82"/>
      <c r="KBK19" s="82"/>
      <c r="KBL19" s="82"/>
      <c r="KBM19" s="82"/>
      <c r="KBN19" s="82"/>
      <c r="KBO19" s="82"/>
      <c r="KBP19" s="82"/>
      <c r="KBQ19" s="82"/>
      <c r="KBR19" s="82"/>
      <c r="KBS19" s="82"/>
      <c r="KBT19" s="82"/>
      <c r="KBU19" s="82"/>
      <c r="KBV19" s="82"/>
      <c r="KBW19" s="82"/>
      <c r="KBX19" s="82"/>
      <c r="KBY19" s="82"/>
      <c r="KBZ19" s="82"/>
      <c r="KCA19" s="82"/>
      <c r="KCB19" s="82"/>
      <c r="KCC19" s="82"/>
      <c r="KCD19" s="82"/>
      <c r="KCE19" s="82"/>
      <c r="KCF19" s="82"/>
      <c r="KCG19" s="82"/>
      <c r="KCH19" s="82"/>
      <c r="KCI19" s="82"/>
      <c r="KCJ19" s="82"/>
      <c r="KCK19" s="82"/>
      <c r="KCL19" s="82"/>
      <c r="KCM19" s="82"/>
      <c r="KCN19" s="82"/>
      <c r="KCO19" s="82"/>
      <c r="KCP19" s="82"/>
      <c r="KCQ19" s="82"/>
      <c r="KCR19" s="82"/>
      <c r="KCS19" s="82"/>
      <c r="KCT19" s="82"/>
      <c r="KCU19" s="82"/>
      <c r="KCV19" s="82"/>
      <c r="KCW19" s="82"/>
      <c r="KCX19" s="82"/>
      <c r="KCY19" s="82"/>
      <c r="KCZ19" s="82"/>
      <c r="KDA19" s="82"/>
      <c r="KDB19" s="82"/>
      <c r="KDC19" s="82"/>
      <c r="KDD19" s="82"/>
      <c r="KDE19" s="82"/>
      <c r="KDF19" s="82"/>
      <c r="KDG19" s="82"/>
      <c r="KDH19" s="82"/>
      <c r="KDI19" s="82"/>
      <c r="KDJ19" s="82"/>
      <c r="KDK19" s="82"/>
      <c r="KDL19" s="82"/>
      <c r="KDM19" s="82"/>
      <c r="KDN19" s="82"/>
      <c r="KDO19" s="82"/>
      <c r="KDP19" s="82"/>
      <c r="KDQ19" s="82"/>
      <c r="KDR19" s="82"/>
      <c r="KDS19" s="82"/>
      <c r="KDT19" s="82"/>
      <c r="KDU19" s="82"/>
      <c r="KDV19" s="82"/>
      <c r="KDW19" s="82"/>
      <c r="KDX19" s="82"/>
      <c r="KDY19" s="82"/>
      <c r="KDZ19" s="82"/>
      <c r="KEA19" s="82"/>
      <c r="KEB19" s="82"/>
      <c r="KEC19" s="82"/>
      <c r="KED19" s="82"/>
      <c r="KEE19" s="82"/>
      <c r="KEF19" s="82"/>
      <c r="KEG19" s="82"/>
      <c r="KEH19" s="82"/>
      <c r="KEI19" s="82"/>
      <c r="KEJ19" s="82"/>
      <c r="KEK19" s="82"/>
      <c r="KEL19" s="82"/>
      <c r="KEM19" s="82"/>
      <c r="KEN19" s="82"/>
      <c r="KEO19" s="82"/>
      <c r="KEP19" s="82"/>
      <c r="KEQ19" s="82"/>
      <c r="KER19" s="82"/>
      <c r="KES19" s="82"/>
      <c r="KET19" s="82"/>
      <c r="KEU19" s="82"/>
      <c r="KEV19" s="82"/>
      <c r="KEW19" s="82"/>
      <c r="KEX19" s="82"/>
      <c r="KEY19" s="82"/>
      <c r="KEZ19" s="82"/>
      <c r="KFA19" s="82"/>
      <c r="KFB19" s="82"/>
      <c r="KFC19" s="82"/>
      <c r="KFD19" s="82"/>
      <c r="KFE19" s="82"/>
      <c r="KFF19" s="82"/>
      <c r="KFG19" s="82"/>
      <c r="KFH19" s="82"/>
      <c r="KFI19" s="82"/>
      <c r="KFJ19" s="82"/>
      <c r="KFK19" s="82"/>
      <c r="KFL19" s="82"/>
      <c r="KFM19" s="82"/>
      <c r="KFN19" s="82"/>
      <c r="KFO19" s="82"/>
      <c r="KFP19" s="82"/>
      <c r="KFQ19" s="82"/>
      <c r="KFR19" s="82"/>
      <c r="KFS19" s="82"/>
      <c r="KFT19" s="82"/>
      <c r="KFU19" s="82"/>
      <c r="KFV19" s="82"/>
      <c r="KFW19" s="82"/>
      <c r="KFX19" s="82"/>
      <c r="KFY19" s="82"/>
      <c r="KFZ19" s="82"/>
      <c r="KGA19" s="82"/>
      <c r="KGB19" s="82"/>
      <c r="KGC19" s="82"/>
      <c r="KGD19" s="82"/>
      <c r="KGE19" s="82"/>
      <c r="KGF19" s="82"/>
      <c r="KGG19" s="82"/>
      <c r="KGH19" s="82"/>
      <c r="KGI19" s="82"/>
      <c r="KGJ19" s="82"/>
      <c r="KGK19" s="82"/>
      <c r="KGL19" s="82"/>
      <c r="KGM19" s="82"/>
      <c r="KGN19" s="82"/>
      <c r="KGO19" s="82"/>
      <c r="KGP19" s="82"/>
      <c r="KGQ19" s="82"/>
      <c r="KGR19" s="82"/>
      <c r="KGS19" s="82"/>
      <c r="KGT19" s="82"/>
      <c r="KGU19" s="82"/>
      <c r="KGV19" s="82"/>
      <c r="KGW19" s="82"/>
      <c r="KGX19" s="82"/>
      <c r="KGY19" s="82"/>
      <c r="KGZ19" s="82"/>
      <c r="KHA19" s="82"/>
      <c r="KHB19" s="82"/>
      <c r="KHC19" s="82"/>
      <c r="KHD19" s="82"/>
      <c r="KHE19" s="82"/>
      <c r="KHF19" s="82"/>
      <c r="KHG19" s="82"/>
      <c r="KHH19" s="82"/>
      <c r="KHI19" s="82"/>
      <c r="KHJ19" s="82"/>
      <c r="KHK19" s="82"/>
      <c r="KHL19" s="82"/>
      <c r="KHM19" s="82"/>
      <c r="KHN19" s="82"/>
      <c r="KHO19" s="82"/>
      <c r="KHP19" s="82"/>
      <c r="KHQ19" s="82"/>
      <c r="KHR19" s="82"/>
      <c r="KHS19" s="82"/>
      <c r="KHT19" s="82"/>
      <c r="KHU19" s="82"/>
      <c r="KHV19" s="82"/>
      <c r="KHW19" s="82"/>
      <c r="KHX19" s="82"/>
      <c r="KHY19" s="82"/>
      <c r="KHZ19" s="82"/>
      <c r="KIA19" s="82"/>
      <c r="KIB19" s="82"/>
      <c r="KIC19" s="82"/>
      <c r="KID19" s="82"/>
      <c r="KIE19" s="82"/>
      <c r="KIF19" s="82"/>
      <c r="KIG19" s="82"/>
      <c r="KIH19" s="82"/>
      <c r="KII19" s="82"/>
      <c r="KIJ19" s="82"/>
      <c r="KIK19" s="82"/>
      <c r="KIL19" s="82"/>
      <c r="KIM19" s="82"/>
      <c r="KIN19" s="82"/>
      <c r="KIO19" s="82"/>
      <c r="KIP19" s="82"/>
      <c r="KIQ19" s="82"/>
      <c r="KIR19" s="82"/>
      <c r="KIS19" s="82"/>
      <c r="KIT19" s="82"/>
      <c r="KIU19" s="82"/>
      <c r="KIV19" s="82"/>
      <c r="KIW19" s="82"/>
      <c r="KIX19" s="82"/>
      <c r="KIY19" s="82"/>
      <c r="KIZ19" s="82"/>
      <c r="KJA19" s="82"/>
      <c r="KJB19" s="82"/>
      <c r="KJC19" s="82"/>
      <c r="KJD19" s="82"/>
      <c r="KJE19" s="82"/>
      <c r="KJF19" s="82"/>
      <c r="KJG19" s="82"/>
      <c r="KJH19" s="82"/>
      <c r="KJI19" s="82"/>
      <c r="KJJ19" s="82"/>
      <c r="KJK19" s="82"/>
      <c r="KJL19" s="82"/>
      <c r="KJM19" s="82"/>
      <c r="KJN19" s="82"/>
      <c r="KJO19" s="82"/>
      <c r="KJP19" s="82"/>
      <c r="KJQ19" s="82"/>
      <c r="KJR19" s="82"/>
      <c r="KJS19" s="82"/>
      <c r="KJT19" s="82"/>
      <c r="KJU19" s="82"/>
      <c r="KJV19" s="82"/>
      <c r="KJW19" s="82"/>
      <c r="KJX19" s="82"/>
      <c r="KJY19" s="82"/>
      <c r="KJZ19" s="82"/>
      <c r="KKA19" s="82"/>
      <c r="KKB19" s="82"/>
      <c r="KKC19" s="82"/>
      <c r="KKD19" s="82"/>
      <c r="KKE19" s="82"/>
      <c r="KKF19" s="82"/>
      <c r="KKG19" s="82"/>
      <c r="KKH19" s="82"/>
      <c r="KKI19" s="82"/>
      <c r="KKJ19" s="82"/>
      <c r="KKK19" s="82"/>
      <c r="KKL19" s="82"/>
      <c r="KKM19" s="82"/>
      <c r="KKN19" s="82"/>
      <c r="KKO19" s="82"/>
      <c r="KKP19" s="82"/>
      <c r="KKQ19" s="82"/>
      <c r="KKR19" s="82"/>
      <c r="KKS19" s="82"/>
      <c r="KKT19" s="82"/>
      <c r="KKU19" s="82"/>
      <c r="KKV19" s="82"/>
      <c r="KKW19" s="82"/>
      <c r="KKX19" s="82"/>
      <c r="KKY19" s="82"/>
      <c r="KKZ19" s="82"/>
      <c r="KLA19" s="82"/>
      <c r="KLB19" s="82"/>
      <c r="KLC19" s="82"/>
      <c r="KLD19" s="82"/>
      <c r="KLE19" s="82"/>
      <c r="KLF19" s="82"/>
      <c r="KLG19" s="82"/>
      <c r="KLH19" s="82"/>
      <c r="KLI19" s="82"/>
      <c r="KLJ19" s="82"/>
      <c r="KLK19" s="82"/>
      <c r="KLL19" s="82"/>
      <c r="KLM19" s="82"/>
      <c r="KLN19" s="82"/>
      <c r="KLO19" s="82"/>
      <c r="KLP19" s="82"/>
      <c r="KLQ19" s="82"/>
      <c r="KLR19" s="82"/>
      <c r="KLS19" s="82"/>
      <c r="KLT19" s="82"/>
      <c r="KLU19" s="82"/>
      <c r="KLV19" s="82"/>
      <c r="KLW19" s="82"/>
      <c r="KLX19" s="82"/>
      <c r="KLY19" s="82"/>
      <c r="KLZ19" s="82"/>
      <c r="KMA19" s="82"/>
      <c r="KMB19" s="82"/>
      <c r="KMC19" s="82"/>
      <c r="KMD19" s="82"/>
      <c r="KME19" s="82"/>
      <c r="KMF19" s="82"/>
      <c r="KMG19" s="82"/>
      <c r="KMH19" s="82"/>
      <c r="KMI19" s="82"/>
      <c r="KMJ19" s="82"/>
      <c r="KMK19" s="82"/>
      <c r="KML19" s="82"/>
      <c r="KMM19" s="82"/>
      <c r="KMN19" s="82"/>
      <c r="KMO19" s="82"/>
      <c r="KMP19" s="82"/>
      <c r="KMQ19" s="82"/>
      <c r="KMR19" s="82"/>
      <c r="KMS19" s="82"/>
      <c r="KMT19" s="82"/>
      <c r="KMU19" s="82"/>
      <c r="KMV19" s="82"/>
      <c r="KMW19" s="82"/>
      <c r="KMX19" s="82"/>
      <c r="KMY19" s="82"/>
      <c r="KMZ19" s="82"/>
      <c r="KNA19" s="82"/>
      <c r="KNB19" s="82"/>
      <c r="KNC19" s="82"/>
      <c r="KND19" s="82"/>
      <c r="KNE19" s="82"/>
      <c r="KNF19" s="82"/>
      <c r="KNG19" s="82"/>
      <c r="KNH19" s="82"/>
      <c r="KNI19" s="82"/>
      <c r="KNJ19" s="82"/>
      <c r="KNK19" s="82"/>
      <c r="KNL19" s="82"/>
      <c r="KNM19" s="82"/>
      <c r="KNN19" s="82"/>
      <c r="KNO19" s="82"/>
      <c r="KNP19" s="82"/>
      <c r="KNQ19" s="82"/>
      <c r="KNR19" s="82"/>
      <c r="KNS19" s="82"/>
      <c r="KNT19" s="82"/>
      <c r="KNU19" s="82"/>
      <c r="KNV19" s="82"/>
      <c r="KNW19" s="82"/>
      <c r="KNX19" s="82"/>
      <c r="KNY19" s="82"/>
      <c r="KNZ19" s="82"/>
      <c r="KOA19" s="82"/>
      <c r="KOB19" s="82"/>
      <c r="KOC19" s="82"/>
      <c r="KOD19" s="82"/>
      <c r="KOE19" s="82"/>
      <c r="KOF19" s="82"/>
      <c r="KOG19" s="82"/>
      <c r="KOH19" s="82"/>
      <c r="KOI19" s="82"/>
      <c r="KOJ19" s="82"/>
      <c r="KOK19" s="82"/>
      <c r="KOL19" s="82"/>
      <c r="KOM19" s="82"/>
      <c r="KON19" s="82"/>
      <c r="KOO19" s="82"/>
      <c r="KOP19" s="82"/>
      <c r="KOQ19" s="82"/>
      <c r="KOR19" s="82"/>
      <c r="KOS19" s="82"/>
      <c r="KOT19" s="82"/>
      <c r="KOU19" s="82"/>
      <c r="KOV19" s="82"/>
      <c r="KOW19" s="82"/>
      <c r="KOX19" s="82"/>
      <c r="KOY19" s="82"/>
      <c r="KOZ19" s="82"/>
      <c r="KPA19" s="82"/>
      <c r="KPB19" s="82"/>
      <c r="KPC19" s="82"/>
      <c r="KPD19" s="82"/>
      <c r="KPE19" s="82"/>
      <c r="KPF19" s="82"/>
      <c r="KPG19" s="82"/>
      <c r="KPH19" s="82"/>
      <c r="KPI19" s="82"/>
      <c r="KPJ19" s="82"/>
      <c r="KPK19" s="82"/>
      <c r="KPL19" s="82"/>
      <c r="KPM19" s="82"/>
      <c r="KPN19" s="82"/>
      <c r="KPO19" s="82"/>
      <c r="KPP19" s="82"/>
      <c r="KPQ19" s="82"/>
      <c r="KPR19" s="82"/>
      <c r="KPS19" s="82"/>
      <c r="KPT19" s="82"/>
      <c r="KPU19" s="82"/>
      <c r="KPV19" s="82"/>
      <c r="KPW19" s="82"/>
      <c r="KPX19" s="82"/>
      <c r="KPY19" s="82"/>
      <c r="KPZ19" s="82"/>
      <c r="KQA19" s="82"/>
      <c r="KQB19" s="82"/>
      <c r="KQC19" s="82"/>
      <c r="KQD19" s="82"/>
      <c r="KQE19" s="82"/>
      <c r="KQF19" s="82"/>
      <c r="KQG19" s="82"/>
      <c r="KQH19" s="82"/>
      <c r="KQI19" s="82"/>
      <c r="KQJ19" s="82"/>
      <c r="KQK19" s="82"/>
      <c r="KQL19" s="82"/>
      <c r="KQM19" s="82"/>
      <c r="KQN19" s="82"/>
      <c r="KQO19" s="82"/>
      <c r="KQP19" s="82"/>
      <c r="KQQ19" s="82"/>
      <c r="KQR19" s="82"/>
      <c r="KQS19" s="82"/>
      <c r="KQT19" s="82"/>
      <c r="KQU19" s="82"/>
      <c r="KQV19" s="82"/>
      <c r="KQW19" s="82"/>
      <c r="KQX19" s="82"/>
      <c r="KQY19" s="82"/>
      <c r="KQZ19" s="82"/>
      <c r="KRA19" s="82"/>
      <c r="KRB19" s="82"/>
      <c r="KRC19" s="82"/>
      <c r="KRD19" s="82"/>
      <c r="KRE19" s="82"/>
      <c r="KRF19" s="82"/>
      <c r="KRG19" s="82"/>
      <c r="KRH19" s="82"/>
      <c r="KRI19" s="82"/>
      <c r="KRJ19" s="82"/>
      <c r="KRK19" s="82"/>
      <c r="KRL19" s="82"/>
      <c r="KRM19" s="82"/>
      <c r="KRN19" s="82"/>
      <c r="KRO19" s="82"/>
      <c r="KRP19" s="82"/>
      <c r="KRQ19" s="82"/>
      <c r="KRR19" s="82"/>
      <c r="KRS19" s="82"/>
      <c r="KRT19" s="82"/>
      <c r="KRU19" s="82"/>
      <c r="KRV19" s="82"/>
      <c r="KRW19" s="82"/>
      <c r="KRX19" s="82"/>
      <c r="KRY19" s="82"/>
      <c r="KRZ19" s="82"/>
      <c r="KSA19" s="82"/>
      <c r="KSB19" s="82"/>
      <c r="KSC19" s="82"/>
      <c r="KSD19" s="82"/>
      <c r="KSE19" s="82"/>
      <c r="KSF19" s="82"/>
      <c r="KSG19" s="82"/>
      <c r="KSH19" s="82"/>
      <c r="KSI19" s="82"/>
      <c r="KSJ19" s="82"/>
      <c r="KSK19" s="82"/>
      <c r="KSL19" s="82"/>
      <c r="KSM19" s="82"/>
      <c r="KSN19" s="82"/>
      <c r="KSO19" s="82"/>
      <c r="KSP19" s="82"/>
      <c r="KSQ19" s="82"/>
      <c r="KSR19" s="82"/>
      <c r="KSS19" s="82"/>
      <c r="KST19" s="82"/>
      <c r="KSU19" s="82"/>
      <c r="KSV19" s="82"/>
      <c r="KSW19" s="82"/>
      <c r="KSX19" s="82"/>
      <c r="KSY19" s="82"/>
      <c r="KSZ19" s="82"/>
      <c r="KTA19" s="82"/>
      <c r="KTB19" s="82"/>
      <c r="KTC19" s="82"/>
      <c r="KTD19" s="82"/>
      <c r="KTE19" s="82"/>
      <c r="KTF19" s="82"/>
      <c r="KTG19" s="82"/>
      <c r="KTH19" s="82"/>
      <c r="KTI19" s="82"/>
      <c r="KTJ19" s="82"/>
      <c r="KTK19" s="82"/>
      <c r="KTL19" s="82"/>
      <c r="KTM19" s="82"/>
      <c r="KTN19" s="82"/>
      <c r="KTO19" s="82"/>
      <c r="KTP19" s="82"/>
      <c r="KTQ19" s="82"/>
      <c r="KTR19" s="82"/>
      <c r="KTS19" s="82"/>
      <c r="KTT19" s="82"/>
      <c r="KTU19" s="82"/>
      <c r="KTV19" s="82"/>
      <c r="KTW19" s="82"/>
      <c r="KTX19" s="82"/>
      <c r="KTY19" s="82"/>
      <c r="KTZ19" s="82"/>
      <c r="KUA19" s="82"/>
      <c r="KUB19" s="82"/>
      <c r="KUC19" s="82"/>
      <c r="KUD19" s="82"/>
      <c r="KUE19" s="82"/>
      <c r="KUF19" s="82"/>
      <c r="KUG19" s="82"/>
      <c r="KUH19" s="82"/>
      <c r="KUI19" s="82"/>
      <c r="KUJ19" s="82"/>
      <c r="KUK19" s="82"/>
      <c r="KUL19" s="82"/>
      <c r="KUM19" s="82"/>
      <c r="KUN19" s="82"/>
      <c r="KUO19" s="82"/>
      <c r="KUP19" s="82"/>
      <c r="KUQ19" s="82"/>
      <c r="KUR19" s="82"/>
      <c r="KUS19" s="82"/>
      <c r="KUT19" s="82"/>
      <c r="KUU19" s="82"/>
      <c r="KUV19" s="82"/>
      <c r="KUW19" s="82"/>
      <c r="KUX19" s="82"/>
      <c r="KUY19" s="82"/>
      <c r="KUZ19" s="82"/>
      <c r="KVA19" s="82"/>
      <c r="KVB19" s="82"/>
      <c r="KVC19" s="82"/>
      <c r="KVD19" s="82"/>
      <c r="KVE19" s="82"/>
      <c r="KVF19" s="82"/>
      <c r="KVG19" s="82"/>
      <c r="KVH19" s="82"/>
      <c r="KVI19" s="82"/>
      <c r="KVJ19" s="82"/>
      <c r="KVK19" s="82"/>
      <c r="KVL19" s="82"/>
      <c r="KVM19" s="82"/>
      <c r="KVN19" s="82"/>
      <c r="KVO19" s="82"/>
      <c r="KVP19" s="82"/>
      <c r="KVQ19" s="82"/>
      <c r="KVR19" s="82"/>
      <c r="KVS19" s="82"/>
      <c r="KVT19" s="82"/>
      <c r="KVU19" s="82"/>
      <c r="KVV19" s="82"/>
      <c r="KVW19" s="82"/>
      <c r="KVX19" s="82"/>
      <c r="KVY19" s="82"/>
      <c r="KVZ19" s="82"/>
      <c r="KWA19" s="82"/>
      <c r="KWB19" s="82"/>
      <c r="KWC19" s="82"/>
      <c r="KWD19" s="82"/>
      <c r="KWE19" s="82"/>
      <c r="KWF19" s="82"/>
      <c r="KWG19" s="82"/>
      <c r="KWH19" s="82"/>
      <c r="KWI19" s="82"/>
      <c r="KWJ19" s="82"/>
      <c r="KWK19" s="82"/>
      <c r="KWL19" s="82"/>
      <c r="KWM19" s="82"/>
      <c r="KWN19" s="82"/>
      <c r="KWO19" s="82"/>
      <c r="KWP19" s="82"/>
      <c r="KWQ19" s="82"/>
      <c r="KWR19" s="82"/>
      <c r="KWS19" s="82"/>
      <c r="KWT19" s="82"/>
      <c r="KWU19" s="82"/>
      <c r="KWV19" s="82"/>
      <c r="KWW19" s="82"/>
      <c r="KWX19" s="82"/>
      <c r="KWY19" s="82"/>
      <c r="KWZ19" s="82"/>
      <c r="KXA19" s="82"/>
      <c r="KXB19" s="82"/>
      <c r="KXC19" s="82"/>
      <c r="KXD19" s="82"/>
      <c r="KXE19" s="82"/>
      <c r="KXF19" s="82"/>
      <c r="KXG19" s="82"/>
      <c r="KXH19" s="82"/>
      <c r="KXI19" s="82"/>
      <c r="KXJ19" s="82"/>
      <c r="KXK19" s="82"/>
      <c r="KXL19" s="82"/>
      <c r="KXM19" s="82"/>
      <c r="KXN19" s="82"/>
      <c r="KXO19" s="82"/>
      <c r="KXP19" s="82"/>
      <c r="KXQ19" s="82"/>
      <c r="KXR19" s="82"/>
      <c r="KXS19" s="82"/>
      <c r="KXT19" s="82"/>
      <c r="KXU19" s="82"/>
      <c r="KXV19" s="82"/>
      <c r="KXW19" s="82"/>
      <c r="KXX19" s="82"/>
      <c r="KXY19" s="82"/>
      <c r="KXZ19" s="82"/>
      <c r="KYA19" s="82"/>
      <c r="KYB19" s="82"/>
      <c r="KYC19" s="82"/>
      <c r="KYD19" s="82"/>
      <c r="KYE19" s="82"/>
      <c r="KYF19" s="82"/>
      <c r="KYG19" s="82"/>
      <c r="KYH19" s="82"/>
      <c r="KYI19" s="82"/>
      <c r="KYJ19" s="82"/>
      <c r="KYK19" s="82"/>
      <c r="KYL19" s="82"/>
      <c r="KYM19" s="82"/>
      <c r="KYN19" s="82"/>
      <c r="KYO19" s="82"/>
      <c r="KYP19" s="82"/>
      <c r="KYQ19" s="82"/>
      <c r="KYR19" s="82"/>
      <c r="KYS19" s="82"/>
      <c r="KYT19" s="82"/>
      <c r="KYU19" s="82"/>
      <c r="KYV19" s="82"/>
      <c r="KYW19" s="82"/>
      <c r="KYX19" s="82"/>
      <c r="KYY19" s="82"/>
      <c r="KYZ19" s="82"/>
      <c r="KZA19" s="82"/>
      <c r="KZB19" s="82"/>
      <c r="KZC19" s="82"/>
      <c r="KZD19" s="82"/>
      <c r="KZE19" s="82"/>
      <c r="KZF19" s="82"/>
      <c r="KZG19" s="82"/>
      <c r="KZH19" s="82"/>
      <c r="KZI19" s="82"/>
      <c r="KZJ19" s="82"/>
      <c r="KZK19" s="82"/>
      <c r="KZL19" s="82"/>
      <c r="KZM19" s="82"/>
      <c r="KZN19" s="82"/>
      <c r="KZO19" s="82"/>
      <c r="KZP19" s="82"/>
      <c r="KZQ19" s="82"/>
      <c r="KZR19" s="82"/>
      <c r="KZS19" s="82"/>
      <c r="KZT19" s="82"/>
      <c r="KZU19" s="82"/>
      <c r="KZV19" s="82"/>
      <c r="KZW19" s="82"/>
      <c r="KZX19" s="82"/>
      <c r="KZY19" s="82"/>
      <c r="KZZ19" s="82"/>
      <c r="LAA19" s="82"/>
      <c r="LAB19" s="82"/>
      <c r="LAC19" s="82"/>
      <c r="LAD19" s="82"/>
      <c r="LAE19" s="82"/>
      <c r="LAF19" s="82"/>
      <c r="LAG19" s="82"/>
      <c r="LAH19" s="82"/>
      <c r="LAI19" s="82"/>
      <c r="LAJ19" s="82"/>
      <c r="LAK19" s="82"/>
      <c r="LAL19" s="82"/>
      <c r="LAM19" s="82"/>
      <c r="LAN19" s="82"/>
      <c r="LAO19" s="82"/>
      <c r="LAP19" s="82"/>
      <c r="LAQ19" s="82"/>
      <c r="LAR19" s="82"/>
      <c r="LAS19" s="82"/>
      <c r="LAT19" s="82"/>
      <c r="LAU19" s="82"/>
      <c r="LAV19" s="82"/>
      <c r="LAW19" s="82"/>
      <c r="LAX19" s="82"/>
      <c r="LAY19" s="82"/>
      <c r="LAZ19" s="82"/>
      <c r="LBA19" s="82"/>
      <c r="LBB19" s="82"/>
      <c r="LBC19" s="82"/>
      <c r="LBD19" s="82"/>
      <c r="LBE19" s="82"/>
      <c r="LBF19" s="82"/>
      <c r="LBG19" s="82"/>
      <c r="LBH19" s="82"/>
      <c r="LBI19" s="82"/>
      <c r="LBJ19" s="82"/>
      <c r="LBK19" s="82"/>
      <c r="LBL19" s="82"/>
      <c r="LBM19" s="82"/>
      <c r="LBN19" s="82"/>
      <c r="LBO19" s="82"/>
      <c r="LBP19" s="82"/>
      <c r="LBQ19" s="82"/>
      <c r="LBR19" s="82"/>
      <c r="LBS19" s="82"/>
      <c r="LBT19" s="82"/>
      <c r="LBU19" s="82"/>
      <c r="LBV19" s="82"/>
      <c r="LBW19" s="82"/>
      <c r="LBX19" s="82"/>
      <c r="LBY19" s="82"/>
      <c r="LBZ19" s="82"/>
      <c r="LCA19" s="82"/>
      <c r="LCB19" s="82"/>
      <c r="LCC19" s="82"/>
      <c r="LCD19" s="82"/>
      <c r="LCE19" s="82"/>
      <c r="LCF19" s="82"/>
      <c r="LCG19" s="82"/>
      <c r="LCH19" s="82"/>
      <c r="LCI19" s="82"/>
      <c r="LCJ19" s="82"/>
      <c r="LCK19" s="82"/>
      <c r="LCL19" s="82"/>
      <c r="LCM19" s="82"/>
      <c r="LCN19" s="82"/>
      <c r="LCO19" s="82"/>
      <c r="LCP19" s="82"/>
      <c r="LCQ19" s="82"/>
      <c r="LCR19" s="82"/>
      <c r="LCS19" s="82"/>
      <c r="LCT19" s="82"/>
      <c r="LCU19" s="82"/>
      <c r="LCV19" s="82"/>
      <c r="LCW19" s="82"/>
      <c r="LCX19" s="82"/>
      <c r="LCY19" s="82"/>
      <c r="LCZ19" s="82"/>
      <c r="LDA19" s="82"/>
      <c r="LDB19" s="82"/>
      <c r="LDC19" s="82"/>
      <c r="LDD19" s="82"/>
      <c r="LDE19" s="82"/>
      <c r="LDF19" s="82"/>
      <c r="LDG19" s="82"/>
      <c r="LDH19" s="82"/>
      <c r="LDI19" s="82"/>
      <c r="LDJ19" s="82"/>
      <c r="LDK19" s="82"/>
      <c r="LDL19" s="82"/>
      <c r="LDM19" s="82"/>
      <c r="LDN19" s="82"/>
      <c r="LDO19" s="82"/>
      <c r="LDP19" s="82"/>
      <c r="LDQ19" s="82"/>
      <c r="LDR19" s="82"/>
      <c r="LDS19" s="82"/>
      <c r="LDT19" s="82"/>
      <c r="LDU19" s="82"/>
      <c r="LDV19" s="82"/>
      <c r="LDW19" s="82"/>
      <c r="LDX19" s="82"/>
      <c r="LDY19" s="82"/>
      <c r="LDZ19" s="82"/>
      <c r="LEA19" s="82"/>
      <c r="LEB19" s="82"/>
      <c r="LEC19" s="82"/>
      <c r="LED19" s="82"/>
      <c r="LEE19" s="82"/>
      <c r="LEF19" s="82"/>
      <c r="LEG19" s="82"/>
      <c r="LEH19" s="82"/>
      <c r="LEI19" s="82"/>
      <c r="LEJ19" s="82"/>
      <c r="LEK19" s="82"/>
      <c r="LEL19" s="82"/>
      <c r="LEM19" s="82"/>
      <c r="LEN19" s="82"/>
      <c r="LEO19" s="82"/>
      <c r="LEP19" s="82"/>
      <c r="LEQ19" s="82"/>
      <c r="LER19" s="82"/>
      <c r="LES19" s="82"/>
      <c r="LET19" s="82"/>
      <c r="LEU19" s="82"/>
      <c r="LEV19" s="82"/>
      <c r="LEW19" s="82"/>
      <c r="LEX19" s="82"/>
      <c r="LEY19" s="82"/>
      <c r="LEZ19" s="82"/>
      <c r="LFA19" s="82"/>
      <c r="LFB19" s="82"/>
      <c r="LFC19" s="82"/>
      <c r="LFD19" s="82"/>
      <c r="LFE19" s="82"/>
      <c r="LFF19" s="82"/>
      <c r="LFG19" s="82"/>
      <c r="LFH19" s="82"/>
      <c r="LFI19" s="82"/>
      <c r="LFJ19" s="82"/>
      <c r="LFK19" s="82"/>
      <c r="LFL19" s="82"/>
      <c r="LFM19" s="82"/>
      <c r="LFN19" s="82"/>
      <c r="LFO19" s="82"/>
      <c r="LFP19" s="82"/>
      <c r="LFQ19" s="82"/>
      <c r="LFR19" s="82"/>
      <c r="LFS19" s="82"/>
      <c r="LFT19" s="82"/>
      <c r="LFU19" s="82"/>
      <c r="LFV19" s="82"/>
      <c r="LFW19" s="82"/>
      <c r="LFX19" s="82"/>
      <c r="LFY19" s="82"/>
      <c r="LFZ19" s="82"/>
      <c r="LGA19" s="82"/>
      <c r="LGB19" s="82"/>
      <c r="LGC19" s="82"/>
      <c r="LGD19" s="82"/>
      <c r="LGE19" s="82"/>
      <c r="LGF19" s="82"/>
      <c r="LGG19" s="82"/>
      <c r="LGH19" s="82"/>
      <c r="LGI19" s="82"/>
      <c r="LGJ19" s="82"/>
      <c r="LGK19" s="82"/>
      <c r="LGL19" s="82"/>
      <c r="LGM19" s="82"/>
      <c r="LGN19" s="82"/>
      <c r="LGO19" s="82"/>
      <c r="LGP19" s="82"/>
      <c r="LGQ19" s="82"/>
      <c r="LGR19" s="82"/>
      <c r="LGS19" s="82"/>
      <c r="LGT19" s="82"/>
      <c r="LGU19" s="82"/>
      <c r="LGV19" s="82"/>
      <c r="LGW19" s="82"/>
      <c r="LGX19" s="82"/>
      <c r="LGY19" s="82"/>
      <c r="LGZ19" s="82"/>
      <c r="LHA19" s="82"/>
      <c r="LHB19" s="82"/>
      <c r="LHC19" s="82"/>
      <c r="LHD19" s="82"/>
      <c r="LHE19" s="82"/>
      <c r="LHF19" s="82"/>
      <c r="LHG19" s="82"/>
      <c r="LHH19" s="82"/>
      <c r="LHI19" s="82"/>
      <c r="LHJ19" s="82"/>
      <c r="LHK19" s="82"/>
      <c r="LHL19" s="82"/>
      <c r="LHM19" s="82"/>
      <c r="LHN19" s="82"/>
      <c r="LHO19" s="82"/>
      <c r="LHP19" s="82"/>
      <c r="LHQ19" s="82"/>
      <c r="LHR19" s="82"/>
      <c r="LHS19" s="82"/>
      <c r="LHT19" s="82"/>
      <c r="LHU19" s="82"/>
      <c r="LHV19" s="82"/>
      <c r="LHW19" s="82"/>
      <c r="LHX19" s="82"/>
      <c r="LHY19" s="82"/>
      <c r="LHZ19" s="82"/>
      <c r="LIA19" s="82"/>
      <c r="LIB19" s="82"/>
      <c r="LIC19" s="82"/>
      <c r="LID19" s="82"/>
      <c r="LIE19" s="82"/>
      <c r="LIF19" s="82"/>
      <c r="LIG19" s="82"/>
      <c r="LIH19" s="82"/>
      <c r="LII19" s="82"/>
      <c r="LIJ19" s="82"/>
      <c r="LIK19" s="82"/>
      <c r="LIL19" s="82"/>
      <c r="LIM19" s="82"/>
      <c r="LIN19" s="82"/>
      <c r="LIO19" s="82"/>
      <c r="LIP19" s="82"/>
      <c r="LIQ19" s="82"/>
      <c r="LIR19" s="82"/>
      <c r="LIS19" s="82"/>
      <c r="LIT19" s="82"/>
      <c r="LIU19" s="82"/>
      <c r="LIV19" s="82"/>
      <c r="LIW19" s="82"/>
      <c r="LIX19" s="82"/>
      <c r="LIY19" s="82"/>
      <c r="LIZ19" s="82"/>
      <c r="LJA19" s="82"/>
      <c r="LJB19" s="82"/>
      <c r="LJC19" s="82"/>
      <c r="LJD19" s="82"/>
      <c r="LJE19" s="82"/>
      <c r="LJF19" s="82"/>
      <c r="LJG19" s="82"/>
      <c r="LJH19" s="82"/>
      <c r="LJI19" s="82"/>
      <c r="LJJ19" s="82"/>
      <c r="LJK19" s="82"/>
      <c r="LJL19" s="82"/>
      <c r="LJM19" s="82"/>
      <c r="LJN19" s="82"/>
      <c r="LJO19" s="82"/>
      <c r="LJP19" s="82"/>
      <c r="LJQ19" s="82"/>
      <c r="LJR19" s="82"/>
      <c r="LJS19" s="82"/>
      <c r="LJT19" s="82"/>
      <c r="LJU19" s="82"/>
      <c r="LJV19" s="82"/>
      <c r="LJW19" s="82"/>
      <c r="LJX19" s="82"/>
      <c r="LJY19" s="82"/>
      <c r="LJZ19" s="82"/>
      <c r="LKA19" s="82"/>
      <c r="LKB19" s="82"/>
      <c r="LKC19" s="82"/>
      <c r="LKD19" s="82"/>
      <c r="LKE19" s="82"/>
      <c r="LKF19" s="82"/>
      <c r="LKG19" s="82"/>
      <c r="LKH19" s="82"/>
      <c r="LKI19" s="82"/>
      <c r="LKJ19" s="82"/>
      <c r="LKK19" s="82"/>
      <c r="LKL19" s="82"/>
      <c r="LKM19" s="82"/>
      <c r="LKN19" s="82"/>
      <c r="LKO19" s="82"/>
      <c r="LKP19" s="82"/>
      <c r="LKQ19" s="82"/>
      <c r="LKR19" s="82"/>
      <c r="LKS19" s="82"/>
      <c r="LKT19" s="82"/>
      <c r="LKU19" s="82"/>
      <c r="LKV19" s="82"/>
      <c r="LKW19" s="82"/>
      <c r="LKX19" s="82"/>
      <c r="LKY19" s="82"/>
      <c r="LKZ19" s="82"/>
      <c r="LLA19" s="82"/>
      <c r="LLB19" s="82"/>
      <c r="LLC19" s="82"/>
      <c r="LLD19" s="82"/>
      <c r="LLE19" s="82"/>
      <c r="LLF19" s="82"/>
      <c r="LLG19" s="82"/>
      <c r="LLH19" s="82"/>
      <c r="LLI19" s="82"/>
      <c r="LLJ19" s="82"/>
      <c r="LLK19" s="82"/>
      <c r="LLL19" s="82"/>
      <c r="LLM19" s="82"/>
      <c r="LLN19" s="82"/>
      <c r="LLO19" s="82"/>
      <c r="LLP19" s="82"/>
      <c r="LLQ19" s="82"/>
      <c r="LLR19" s="82"/>
      <c r="LLS19" s="82"/>
      <c r="LLT19" s="82"/>
      <c r="LLU19" s="82"/>
      <c r="LLV19" s="82"/>
      <c r="LLW19" s="82"/>
      <c r="LLX19" s="82"/>
      <c r="LLY19" s="82"/>
      <c r="LLZ19" s="82"/>
      <c r="LMA19" s="82"/>
      <c r="LMB19" s="82"/>
      <c r="LMC19" s="82"/>
      <c r="LMD19" s="82"/>
      <c r="LME19" s="82"/>
      <c r="LMF19" s="82"/>
      <c r="LMG19" s="82"/>
      <c r="LMH19" s="82"/>
      <c r="LMI19" s="82"/>
      <c r="LMJ19" s="82"/>
      <c r="LMK19" s="82"/>
      <c r="LML19" s="82"/>
      <c r="LMM19" s="82"/>
      <c r="LMN19" s="82"/>
      <c r="LMO19" s="82"/>
      <c r="LMP19" s="82"/>
      <c r="LMQ19" s="82"/>
      <c r="LMR19" s="82"/>
      <c r="LMS19" s="82"/>
      <c r="LMT19" s="82"/>
      <c r="LMU19" s="82"/>
      <c r="LMV19" s="82"/>
      <c r="LMW19" s="82"/>
      <c r="LMX19" s="82"/>
      <c r="LMY19" s="82"/>
      <c r="LMZ19" s="82"/>
      <c r="LNA19" s="82"/>
      <c r="LNB19" s="82"/>
      <c r="LNC19" s="82"/>
      <c r="LND19" s="82"/>
      <c r="LNE19" s="82"/>
      <c r="LNF19" s="82"/>
      <c r="LNG19" s="82"/>
      <c r="LNH19" s="82"/>
      <c r="LNI19" s="82"/>
      <c r="LNJ19" s="82"/>
      <c r="LNK19" s="82"/>
      <c r="LNL19" s="82"/>
      <c r="LNM19" s="82"/>
      <c r="LNN19" s="82"/>
      <c r="LNO19" s="82"/>
      <c r="LNP19" s="82"/>
      <c r="LNQ19" s="82"/>
      <c r="LNR19" s="82"/>
      <c r="LNS19" s="82"/>
      <c r="LNT19" s="82"/>
      <c r="LNU19" s="82"/>
      <c r="LNV19" s="82"/>
      <c r="LNW19" s="82"/>
      <c r="LNX19" s="82"/>
      <c r="LNY19" s="82"/>
      <c r="LNZ19" s="82"/>
      <c r="LOA19" s="82"/>
      <c r="LOB19" s="82"/>
      <c r="LOC19" s="82"/>
      <c r="LOD19" s="82"/>
      <c r="LOE19" s="82"/>
      <c r="LOF19" s="82"/>
      <c r="LOG19" s="82"/>
      <c r="LOH19" s="82"/>
      <c r="LOI19" s="82"/>
      <c r="LOJ19" s="82"/>
      <c r="LOK19" s="82"/>
      <c r="LOL19" s="82"/>
      <c r="LOM19" s="82"/>
      <c r="LON19" s="82"/>
      <c r="LOO19" s="82"/>
      <c r="LOP19" s="82"/>
      <c r="LOQ19" s="82"/>
      <c r="LOR19" s="82"/>
      <c r="LOS19" s="82"/>
      <c r="LOT19" s="82"/>
      <c r="LOU19" s="82"/>
      <c r="LOV19" s="82"/>
      <c r="LOW19" s="82"/>
      <c r="LOX19" s="82"/>
      <c r="LOY19" s="82"/>
      <c r="LOZ19" s="82"/>
      <c r="LPA19" s="82"/>
      <c r="LPB19" s="82"/>
      <c r="LPC19" s="82"/>
      <c r="LPD19" s="82"/>
      <c r="LPE19" s="82"/>
      <c r="LPF19" s="82"/>
      <c r="LPG19" s="82"/>
      <c r="LPH19" s="82"/>
      <c r="LPI19" s="82"/>
      <c r="LPJ19" s="82"/>
      <c r="LPK19" s="82"/>
      <c r="LPL19" s="82"/>
      <c r="LPM19" s="82"/>
      <c r="LPN19" s="82"/>
      <c r="LPO19" s="82"/>
      <c r="LPP19" s="82"/>
      <c r="LPQ19" s="82"/>
      <c r="LPR19" s="82"/>
      <c r="LPS19" s="82"/>
      <c r="LPT19" s="82"/>
      <c r="LPU19" s="82"/>
      <c r="LPV19" s="82"/>
      <c r="LPW19" s="82"/>
      <c r="LPX19" s="82"/>
      <c r="LPY19" s="82"/>
      <c r="LPZ19" s="82"/>
      <c r="LQA19" s="82"/>
      <c r="LQB19" s="82"/>
      <c r="LQC19" s="82"/>
      <c r="LQD19" s="82"/>
      <c r="LQE19" s="82"/>
      <c r="LQF19" s="82"/>
      <c r="LQG19" s="82"/>
      <c r="LQH19" s="82"/>
      <c r="LQI19" s="82"/>
      <c r="LQJ19" s="82"/>
      <c r="LQK19" s="82"/>
      <c r="LQL19" s="82"/>
      <c r="LQM19" s="82"/>
      <c r="LQN19" s="82"/>
      <c r="LQO19" s="82"/>
      <c r="LQP19" s="82"/>
      <c r="LQQ19" s="82"/>
      <c r="LQR19" s="82"/>
      <c r="LQS19" s="82"/>
      <c r="LQT19" s="82"/>
      <c r="LQU19" s="82"/>
      <c r="LQV19" s="82"/>
      <c r="LQW19" s="82"/>
      <c r="LQX19" s="82"/>
      <c r="LQY19" s="82"/>
      <c r="LQZ19" s="82"/>
      <c r="LRA19" s="82"/>
      <c r="LRB19" s="82"/>
      <c r="LRC19" s="82"/>
      <c r="LRD19" s="82"/>
      <c r="LRE19" s="82"/>
      <c r="LRF19" s="82"/>
      <c r="LRG19" s="82"/>
      <c r="LRH19" s="82"/>
      <c r="LRI19" s="82"/>
      <c r="LRJ19" s="82"/>
      <c r="LRK19" s="82"/>
      <c r="LRL19" s="82"/>
      <c r="LRM19" s="82"/>
      <c r="LRN19" s="82"/>
      <c r="LRO19" s="82"/>
      <c r="LRP19" s="82"/>
      <c r="LRQ19" s="82"/>
      <c r="LRR19" s="82"/>
      <c r="LRS19" s="82"/>
      <c r="LRT19" s="82"/>
      <c r="LRU19" s="82"/>
      <c r="LRV19" s="82"/>
      <c r="LRW19" s="82"/>
      <c r="LRX19" s="82"/>
      <c r="LRY19" s="82"/>
      <c r="LRZ19" s="82"/>
      <c r="LSA19" s="82"/>
      <c r="LSB19" s="82"/>
      <c r="LSC19" s="82"/>
      <c r="LSD19" s="82"/>
      <c r="LSE19" s="82"/>
      <c r="LSF19" s="82"/>
      <c r="LSG19" s="82"/>
      <c r="LSH19" s="82"/>
      <c r="LSI19" s="82"/>
      <c r="LSJ19" s="82"/>
      <c r="LSK19" s="82"/>
      <c r="LSL19" s="82"/>
      <c r="LSM19" s="82"/>
      <c r="LSN19" s="82"/>
      <c r="LSO19" s="82"/>
      <c r="LSP19" s="82"/>
      <c r="LSQ19" s="82"/>
      <c r="LSR19" s="82"/>
      <c r="LSS19" s="82"/>
      <c r="LST19" s="82"/>
      <c r="LSU19" s="82"/>
      <c r="LSV19" s="82"/>
      <c r="LSW19" s="82"/>
      <c r="LSX19" s="82"/>
      <c r="LSY19" s="82"/>
      <c r="LSZ19" s="82"/>
      <c r="LTA19" s="82"/>
      <c r="LTB19" s="82"/>
      <c r="LTC19" s="82"/>
      <c r="LTD19" s="82"/>
      <c r="LTE19" s="82"/>
      <c r="LTF19" s="82"/>
      <c r="LTG19" s="82"/>
      <c r="LTH19" s="82"/>
      <c r="LTI19" s="82"/>
      <c r="LTJ19" s="82"/>
      <c r="LTK19" s="82"/>
      <c r="LTL19" s="82"/>
      <c r="LTM19" s="82"/>
      <c r="LTN19" s="82"/>
      <c r="LTO19" s="82"/>
      <c r="LTP19" s="82"/>
      <c r="LTQ19" s="82"/>
      <c r="LTR19" s="82"/>
      <c r="LTS19" s="82"/>
      <c r="LTT19" s="82"/>
      <c r="LTU19" s="82"/>
      <c r="LTV19" s="82"/>
      <c r="LTW19" s="82"/>
      <c r="LTX19" s="82"/>
      <c r="LTY19" s="82"/>
      <c r="LTZ19" s="82"/>
      <c r="LUA19" s="82"/>
      <c r="LUB19" s="82"/>
      <c r="LUC19" s="82"/>
      <c r="LUD19" s="82"/>
      <c r="LUE19" s="82"/>
      <c r="LUF19" s="82"/>
      <c r="LUG19" s="82"/>
      <c r="LUH19" s="82"/>
      <c r="LUI19" s="82"/>
      <c r="LUJ19" s="82"/>
      <c r="LUK19" s="82"/>
      <c r="LUL19" s="82"/>
      <c r="LUM19" s="82"/>
      <c r="LUN19" s="82"/>
      <c r="LUO19" s="82"/>
      <c r="LUP19" s="82"/>
      <c r="LUQ19" s="82"/>
      <c r="LUR19" s="82"/>
      <c r="LUS19" s="82"/>
      <c r="LUT19" s="82"/>
      <c r="LUU19" s="82"/>
      <c r="LUV19" s="82"/>
      <c r="LUW19" s="82"/>
      <c r="LUX19" s="82"/>
      <c r="LUY19" s="82"/>
      <c r="LUZ19" s="82"/>
      <c r="LVA19" s="82"/>
      <c r="LVB19" s="82"/>
      <c r="LVC19" s="82"/>
      <c r="LVD19" s="82"/>
      <c r="LVE19" s="82"/>
      <c r="LVF19" s="82"/>
      <c r="LVG19" s="82"/>
      <c r="LVH19" s="82"/>
      <c r="LVI19" s="82"/>
      <c r="LVJ19" s="82"/>
      <c r="LVK19" s="82"/>
      <c r="LVL19" s="82"/>
      <c r="LVM19" s="82"/>
      <c r="LVN19" s="82"/>
      <c r="LVO19" s="82"/>
      <c r="LVP19" s="82"/>
      <c r="LVQ19" s="82"/>
      <c r="LVR19" s="82"/>
      <c r="LVS19" s="82"/>
      <c r="LVT19" s="82"/>
      <c r="LVU19" s="82"/>
      <c r="LVV19" s="82"/>
      <c r="LVW19" s="82"/>
      <c r="LVX19" s="82"/>
      <c r="LVY19" s="82"/>
      <c r="LVZ19" s="82"/>
      <c r="LWA19" s="82"/>
      <c r="LWB19" s="82"/>
      <c r="LWC19" s="82"/>
      <c r="LWD19" s="82"/>
      <c r="LWE19" s="82"/>
      <c r="LWF19" s="82"/>
      <c r="LWG19" s="82"/>
      <c r="LWH19" s="82"/>
      <c r="LWI19" s="82"/>
      <c r="LWJ19" s="82"/>
      <c r="LWK19" s="82"/>
      <c r="LWL19" s="82"/>
      <c r="LWM19" s="82"/>
      <c r="LWN19" s="82"/>
      <c r="LWO19" s="82"/>
      <c r="LWP19" s="82"/>
      <c r="LWQ19" s="82"/>
      <c r="LWR19" s="82"/>
      <c r="LWS19" s="82"/>
      <c r="LWT19" s="82"/>
      <c r="LWU19" s="82"/>
      <c r="LWV19" s="82"/>
      <c r="LWW19" s="82"/>
      <c r="LWX19" s="82"/>
      <c r="LWY19" s="82"/>
      <c r="LWZ19" s="82"/>
      <c r="LXA19" s="82"/>
      <c r="LXB19" s="82"/>
      <c r="LXC19" s="82"/>
      <c r="LXD19" s="82"/>
      <c r="LXE19" s="82"/>
      <c r="LXF19" s="82"/>
      <c r="LXG19" s="82"/>
      <c r="LXH19" s="82"/>
      <c r="LXI19" s="82"/>
      <c r="LXJ19" s="82"/>
      <c r="LXK19" s="82"/>
      <c r="LXL19" s="82"/>
      <c r="LXM19" s="82"/>
      <c r="LXN19" s="82"/>
      <c r="LXO19" s="82"/>
      <c r="LXP19" s="82"/>
      <c r="LXQ19" s="82"/>
      <c r="LXR19" s="82"/>
      <c r="LXS19" s="82"/>
      <c r="LXT19" s="82"/>
      <c r="LXU19" s="82"/>
      <c r="LXV19" s="82"/>
      <c r="LXW19" s="82"/>
      <c r="LXX19" s="82"/>
      <c r="LXY19" s="82"/>
      <c r="LXZ19" s="82"/>
      <c r="LYA19" s="82"/>
      <c r="LYB19" s="82"/>
      <c r="LYC19" s="82"/>
      <c r="LYD19" s="82"/>
      <c r="LYE19" s="82"/>
      <c r="LYF19" s="82"/>
      <c r="LYG19" s="82"/>
      <c r="LYH19" s="82"/>
      <c r="LYI19" s="82"/>
      <c r="LYJ19" s="82"/>
      <c r="LYK19" s="82"/>
      <c r="LYL19" s="82"/>
      <c r="LYM19" s="82"/>
      <c r="LYN19" s="82"/>
      <c r="LYO19" s="82"/>
      <c r="LYP19" s="82"/>
      <c r="LYQ19" s="82"/>
      <c r="LYR19" s="82"/>
      <c r="LYS19" s="82"/>
      <c r="LYT19" s="82"/>
      <c r="LYU19" s="82"/>
      <c r="LYV19" s="82"/>
      <c r="LYW19" s="82"/>
      <c r="LYX19" s="82"/>
      <c r="LYY19" s="82"/>
      <c r="LYZ19" s="82"/>
      <c r="LZA19" s="82"/>
      <c r="LZB19" s="82"/>
      <c r="LZC19" s="82"/>
      <c r="LZD19" s="82"/>
      <c r="LZE19" s="82"/>
      <c r="LZF19" s="82"/>
      <c r="LZG19" s="82"/>
      <c r="LZH19" s="82"/>
      <c r="LZI19" s="82"/>
      <c r="LZJ19" s="82"/>
      <c r="LZK19" s="82"/>
      <c r="LZL19" s="82"/>
      <c r="LZM19" s="82"/>
      <c r="LZN19" s="82"/>
      <c r="LZO19" s="82"/>
      <c r="LZP19" s="82"/>
      <c r="LZQ19" s="82"/>
      <c r="LZR19" s="82"/>
      <c r="LZS19" s="82"/>
      <c r="LZT19" s="82"/>
      <c r="LZU19" s="82"/>
      <c r="LZV19" s="82"/>
      <c r="LZW19" s="82"/>
      <c r="LZX19" s="82"/>
      <c r="LZY19" s="82"/>
      <c r="LZZ19" s="82"/>
      <c r="MAA19" s="82"/>
      <c r="MAB19" s="82"/>
      <c r="MAC19" s="82"/>
      <c r="MAD19" s="82"/>
      <c r="MAE19" s="82"/>
      <c r="MAF19" s="82"/>
      <c r="MAG19" s="82"/>
      <c r="MAH19" s="82"/>
      <c r="MAI19" s="82"/>
      <c r="MAJ19" s="82"/>
      <c r="MAK19" s="82"/>
      <c r="MAL19" s="82"/>
      <c r="MAM19" s="82"/>
      <c r="MAN19" s="82"/>
      <c r="MAO19" s="82"/>
      <c r="MAP19" s="82"/>
      <c r="MAQ19" s="82"/>
      <c r="MAR19" s="82"/>
      <c r="MAS19" s="82"/>
      <c r="MAT19" s="82"/>
      <c r="MAU19" s="82"/>
      <c r="MAV19" s="82"/>
      <c r="MAW19" s="82"/>
      <c r="MAX19" s="82"/>
      <c r="MAY19" s="82"/>
      <c r="MAZ19" s="82"/>
      <c r="MBA19" s="82"/>
      <c r="MBB19" s="82"/>
      <c r="MBC19" s="82"/>
      <c r="MBD19" s="82"/>
      <c r="MBE19" s="82"/>
      <c r="MBF19" s="82"/>
      <c r="MBG19" s="82"/>
      <c r="MBH19" s="82"/>
      <c r="MBI19" s="82"/>
      <c r="MBJ19" s="82"/>
      <c r="MBK19" s="82"/>
      <c r="MBL19" s="82"/>
      <c r="MBM19" s="82"/>
      <c r="MBN19" s="82"/>
      <c r="MBO19" s="82"/>
      <c r="MBP19" s="82"/>
      <c r="MBQ19" s="82"/>
      <c r="MBR19" s="82"/>
      <c r="MBS19" s="82"/>
      <c r="MBT19" s="82"/>
      <c r="MBU19" s="82"/>
      <c r="MBV19" s="82"/>
      <c r="MBW19" s="82"/>
      <c r="MBX19" s="82"/>
      <c r="MBY19" s="82"/>
      <c r="MBZ19" s="82"/>
      <c r="MCA19" s="82"/>
      <c r="MCB19" s="82"/>
      <c r="MCC19" s="82"/>
      <c r="MCD19" s="82"/>
      <c r="MCE19" s="82"/>
      <c r="MCF19" s="82"/>
      <c r="MCG19" s="82"/>
      <c r="MCH19" s="82"/>
      <c r="MCI19" s="82"/>
      <c r="MCJ19" s="82"/>
      <c r="MCK19" s="82"/>
      <c r="MCL19" s="82"/>
      <c r="MCM19" s="82"/>
      <c r="MCN19" s="82"/>
      <c r="MCO19" s="82"/>
      <c r="MCP19" s="82"/>
      <c r="MCQ19" s="82"/>
      <c r="MCR19" s="82"/>
      <c r="MCS19" s="82"/>
      <c r="MCT19" s="82"/>
      <c r="MCU19" s="82"/>
      <c r="MCV19" s="82"/>
      <c r="MCW19" s="82"/>
      <c r="MCX19" s="82"/>
      <c r="MCY19" s="82"/>
      <c r="MCZ19" s="82"/>
      <c r="MDA19" s="82"/>
      <c r="MDB19" s="82"/>
      <c r="MDC19" s="82"/>
      <c r="MDD19" s="82"/>
      <c r="MDE19" s="82"/>
      <c r="MDF19" s="82"/>
      <c r="MDG19" s="82"/>
      <c r="MDH19" s="82"/>
      <c r="MDI19" s="82"/>
      <c r="MDJ19" s="82"/>
      <c r="MDK19" s="82"/>
      <c r="MDL19" s="82"/>
      <c r="MDM19" s="82"/>
      <c r="MDN19" s="82"/>
      <c r="MDO19" s="82"/>
      <c r="MDP19" s="82"/>
      <c r="MDQ19" s="82"/>
      <c r="MDR19" s="82"/>
      <c r="MDS19" s="82"/>
      <c r="MDT19" s="82"/>
      <c r="MDU19" s="82"/>
      <c r="MDV19" s="82"/>
      <c r="MDW19" s="82"/>
      <c r="MDX19" s="82"/>
      <c r="MDY19" s="82"/>
      <c r="MDZ19" s="82"/>
      <c r="MEA19" s="82"/>
      <c r="MEB19" s="82"/>
      <c r="MEC19" s="82"/>
      <c r="MED19" s="82"/>
      <c r="MEE19" s="82"/>
      <c r="MEF19" s="82"/>
      <c r="MEG19" s="82"/>
      <c r="MEH19" s="82"/>
      <c r="MEI19" s="82"/>
      <c r="MEJ19" s="82"/>
      <c r="MEK19" s="82"/>
      <c r="MEL19" s="82"/>
      <c r="MEM19" s="82"/>
      <c r="MEN19" s="82"/>
      <c r="MEO19" s="82"/>
      <c r="MEP19" s="82"/>
      <c r="MEQ19" s="82"/>
      <c r="MER19" s="82"/>
      <c r="MES19" s="82"/>
      <c r="MET19" s="82"/>
      <c r="MEU19" s="82"/>
      <c r="MEV19" s="82"/>
      <c r="MEW19" s="82"/>
      <c r="MEX19" s="82"/>
      <c r="MEY19" s="82"/>
      <c r="MEZ19" s="82"/>
      <c r="MFA19" s="82"/>
      <c r="MFB19" s="82"/>
      <c r="MFC19" s="82"/>
      <c r="MFD19" s="82"/>
      <c r="MFE19" s="82"/>
      <c r="MFF19" s="82"/>
      <c r="MFG19" s="82"/>
      <c r="MFH19" s="82"/>
      <c r="MFI19" s="82"/>
      <c r="MFJ19" s="82"/>
      <c r="MFK19" s="82"/>
      <c r="MFL19" s="82"/>
      <c r="MFM19" s="82"/>
      <c r="MFN19" s="82"/>
      <c r="MFO19" s="82"/>
      <c r="MFP19" s="82"/>
      <c r="MFQ19" s="82"/>
      <c r="MFR19" s="82"/>
      <c r="MFS19" s="82"/>
      <c r="MFT19" s="82"/>
      <c r="MFU19" s="82"/>
      <c r="MFV19" s="82"/>
      <c r="MFW19" s="82"/>
      <c r="MFX19" s="82"/>
      <c r="MFY19" s="82"/>
      <c r="MFZ19" s="82"/>
      <c r="MGA19" s="82"/>
      <c r="MGB19" s="82"/>
      <c r="MGC19" s="82"/>
      <c r="MGD19" s="82"/>
      <c r="MGE19" s="82"/>
      <c r="MGF19" s="82"/>
      <c r="MGG19" s="82"/>
      <c r="MGH19" s="82"/>
      <c r="MGI19" s="82"/>
      <c r="MGJ19" s="82"/>
      <c r="MGK19" s="82"/>
      <c r="MGL19" s="82"/>
      <c r="MGM19" s="82"/>
      <c r="MGN19" s="82"/>
      <c r="MGO19" s="82"/>
      <c r="MGP19" s="82"/>
      <c r="MGQ19" s="82"/>
      <c r="MGR19" s="82"/>
      <c r="MGS19" s="82"/>
      <c r="MGT19" s="82"/>
      <c r="MGU19" s="82"/>
      <c r="MGV19" s="82"/>
      <c r="MGW19" s="82"/>
      <c r="MGX19" s="82"/>
      <c r="MGY19" s="82"/>
      <c r="MGZ19" s="82"/>
      <c r="MHA19" s="82"/>
      <c r="MHB19" s="82"/>
      <c r="MHC19" s="82"/>
      <c r="MHD19" s="82"/>
      <c r="MHE19" s="82"/>
      <c r="MHF19" s="82"/>
      <c r="MHG19" s="82"/>
      <c r="MHH19" s="82"/>
      <c r="MHI19" s="82"/>
      <c r="MHJ19" s="82"/>
      <c r="MHK19" s="82"/>
      <c r="MHL19" s="82"/>
      <c r="MHM19" s="82"/>
      <c r="MHN19" s="82"/>
      <c r="MHO19" s="82"/>
      <c r="MHP19" s="82"/>
      <c r="MHQ19" s="82"/>
      <c r="MHR19" s="82"/>
      <c r="MHS19" s="82"/>
      <c r="MHT19" s="82"/>
      <c r="MHU19" s="82"/>
      <c r="MHV19" s="82"/>
      <c r="MHW19" s="82"/>
      <c r="MHX19" s="82"/>
      <c r="MHY19" s="82"/>
      <c r="MHZ19" s="82"/>
      <c r="MIA19" s="82"/>
      <c r="MIB19" s="82"/>
      <c r="MIC19" s="82"/>
      <c r="MID19" s="82"/>
      <c r="MIE19" s="82"/>
      <c r="MIF19" s="82"/>
      <c r="MIG19" s="82"/>
      <c r="MIH19" s="82"/>
      <c r="MII19" s="82"/>
      <c r="MIJ19" s="82"/>
      <c r="MIK19" s="82"/>
      <c r="MIL19" s="82"/>
      <c r="MIM19" s="82"/>
      <c r="MIN19" s="82"/>
      <c r="MIO19" s="82"/>
      <c r="MIP19" s="82"/>
      <c r="MIQ19" s="82"/>
      <c r="MIR19" s="82"/>
      <c r="MIS19" s="82"/>
      <c r="MIT19" s="82"/>
      <c r="MIU19" s="82"/>
      <c r="MIV19" s="82"/>
      <c r="MIW19" s="82"/>
      <c r="MIX19" s="82"/>
      <c r="MIY19" s="82"/>
      <c r="MIZ19" s="82"/>
      <c r="MJA19" s="82"/>
      <c r="MJB19" s="82"/>
      <c r="MJC19" s="82"/>
      <c r="MJD19" s="82"/>
      <c r="MJE19" s="82"/>
      <c r="MJF19" s="82"/>
      <c r="MJG19" s="82"/>
      <c r="MJH19" s="82"/>
      <c r="MJI19" s="82"/>
      <c r="MJJ19" s="82"/>
      <c r="MJK19" s="82"/>
      <c r="MJL19" s="82"/>
      <c r="MJM19" s="82"/>
      <c r="MJN19" s="82"/>
      <c r="MJO19" s="82"/>
      <c r="MJP19" s="82"/>
      <c r="MJQ19" s="82"/>
      <c r="MJR19" s="82"/>
      <c r="MJS19" s="82"/>
      <c r="MJT19" s="82"/>
      <c r="MJU19" s="82"/>
      <c r="MJV19" s="82"/>
      <c r="MJW19" s="82"/>
      <c r="MJX19" s="82"/>
      <c r="MJY19" s="82"/>
      <c r="MJZ19" s="82"/>
      <c r="MKA19" s="82"/>
      <c r="MKB19" s="82"/>
      <c r="MKC19" s="82"/>
      <c r="MKD19" s="82"/>
      <c r="MKE19" s="82"/>
      <c r="MKF19" s="82"/>
      <c r="MKG19" s="82"/>
      <c r="MKH19" s="82"/>
      <c r="MKI19" s="82"/>
      <c r="MKJ19" s="82"/>
      <c r="MKK19" s="82"/>
      <c r="MKL19" s="82"/>
      <c r="MKM19" s="82"/>
      <c r="MKN19" s="82"/>
      <c r="MKO19" s="82"/>
      <c r="MKP19" s="82"/>
      <c r="MKQ19" s="82"/>
      <c r="MKR19" s="82"/>
      <c r="MKS19" s="82"/>
      <c r="MKT19" s="82"/>
      <c r="MKU19" s="82"/>
      <c r="MKV19" s="82"/>
      <c r="MKW19" s="82"/>
      <c r="MKX19" s="82"/>
      <c r="MKY19" s="82"/>
      <c r="MKZ19" s="82"/>
      <c r="MLA19" s="82"/>
      <c r="MLB19" s="82"/>
      <c r="MLC19" s="82"/>
      <c r="MLD19" s="82"/>
      <c r="MLE19" s="82"/>
      <c r="MLF19" s="82"/>
      <c r="MLG19" s="82"/>
      <c r="MLH19" s="82"/>
      <c r="MLI19" s="82"/>
      <c r="MLJ19" s="82"/>
      <c r="MLK19" s="82"/>
      <c r="MLL19" s="82"/>
      <c r="MLM19" s="82"/>
      <c r="MLN19" s="82"/>
      <c r="MLO19" s="82"/>
      <c r="MLP19" s="82"/>
      <c r="MLQ19" s="82"/>
      <c r="MLR19" s="82"/>
      <c r="MLS19" s="82"/>
      <c r="MLT19" s="82"/>
      <c r="MLU19" s="82"/>
      <c r="MLV19" s="82"/>
      <c r="MLW19" s="82"/>
      <c r="MLX19" s="82"/>
      <c r="MLY19" s="82"/>
      <c r="MLZ19" s="82"/>
      <c r="MMA19" s="82"/>
      <c r="MMB19" s="82"/>
      <c r="MMC19" s="82"/>
      <c r="MMD19" s="82"/>
      <c r="MME19" s="82"/>
      <c r="MMF19" s="82"/>
      <c r="MMG19" s="82"/>
      <c r="MMH19" s="82"/>
      <c r="MMI19" s="82"/>
      <c r="MMJ19" s="82"/>
      <c r="MMK19" s="82"/>
      <c r="MML19" s="82"/>
      <c r="MMM19" s="82"/>
      <c r="MMN19" s="82"/>
      <c r="MMO19" s="82"/>
      <c r="MMP19" s="82"/>
      <c r="MMQ19" s="82"/>
      <c r="MMR19" s="82"/>
      <c r="MMS19" s="82"/>
      <c r="MMT19" s="82"/>
      <c r="MMU19" s="82"/>
      <c r="MMV19" s="82"/>
      <c r="MMW19" s="82"/>
      <c r="MMX19" s="82"/>
      <c r="MMY19" s="82"/>
      <c r="MMZ19" s="82"/>
      <c r="MNA19" s="82"/>
      <c r="MNB19" s="82"/>
      <c r="MNC19" s="82"/>
      <c r="MND19" s="82"/>
      <c r="MNE19" s="82"/>
      <c r="MNF19" s="82"/>
      <c r="MNG19" s="82"/>
      <c r="MNH19" s="82"/>
      <c r="MNI19" s="82"/>
      <c r="MNJ19" s="82"/>
      <c r="MNK19" s="82"/>
      <c r="MNL19" s="82"/>
      <c r="MNM19" s="82"/>
      <c r="MNN19" s="82"/>
      <c r="MNO19" s="82"/>
      <c r="MNP19" s="82"/>
      <c r="MNQ19" s="82"/>
      <c r="MNR19" s="82"/>
      <c r="MNS19" s="82"/>
      <c r="MNT19" s="82"/>
      <c r="MNU19" s="82"/>
      <c r="MNV19" s="82"/>
      <c r="MNW19" s="82"/>
      <c r="MNX19" s="82"/>
      <c r="MNY19" s="82"/>
      <c r="MNZ19" s="82"/>
      <c r="MOA19" s="82"/>
      <c r="MOB19" s="82"/>
      <c r="MOC19" s="82"/>
      <c r="MOD19" s="82"/>
      <c r="MOE19" s="82"/>
      <c r="MOF19" s="82"/>
      <c r="MOG19" s="82"/>
      <c r="MOH19" s="82"/>
      <c r="MOI19" s="82"/>
      <c r="MOJ19" s="82"/>
      <c r="MOK19" s="82"/>
      <c r="MOL19" s="82"/>
      <c r="MOM19" s="82"/>
      <c r="MON19" s="82"/>
      <c r="MOO19" s="82"/>
      <c r="MOP19" s="82"/>
      <c r="MOQ19" s="82"/>
      <c r="MOR19" s="82"/>
      <c r="MOS19" s="82"/>
      <c r="MOT19" s="82"/>
      <c r="MOU19" s="82"/>
      <c r="MOV19" s="82"/>
      <c r="MOW19" s="82"/>
      <c r="MOX19" s="82"/>
      <c r="MOY19" s="82"/>
      <c r="MOZ19" s="82"/>
      <c r="MPA19" s="82"/>
      <c r="MPB19" s="82"/>
      <c r="MPC19" s="82"/>
      <c r="MPD19" s="82"/>
      <c r="MPE19" s="82"/>
      <c r="MPF19" s="82"/>
      <c r="MPG19" s="82"/>
      <c r="MPH19" s="82"/>
      <c r="MPI19" s="82"/>
      <c r="MPJ19" s="82"/>
      <c r="MPK19" s="82"/>
      <c r="MPL19" s="82"/>
      <c r="MPM19" s="82"/>
      <c r="MPN19" s="82"/>
      <c r="MPO19" s="82"/>
      <c r="MPP19" s="82"/>
      <c r="MPQ19" s="82"/>
      <c r="MPR19" s="82"/>
      <c r="MPS19" s="82"/>
      <c r="MPT19" s="82"/>
      <c r="MPU19" s="82"/>
      <c r="MPV19" s="82"/>
      <c r="MPW19" s="82"/>
      <c r="MPX19" s="82"/>
      <c r="MPY19" s="82"/>
      <c r="MPZ19" s="82"/>
      <c r="MQA19" s="82"/>
      <c r="MQB19" s="82"/>
      <c r="MQC19" s="82"/>
      <c r="MQD19" s="82"/>
      <c r="MQE19" s="82"/>
      <c r="MQF19" s="82"/>
      <c r="MQG19" s="82"/>
      <c r="MQH19" s="82"/>
      <c r="MQI19" s="82"/>
      <c r="MQJ19" s="82"/>
      <c r="MQK19" s="82"/>
      <c r="MQL19" s="82"/>
      <c r="MQM19" s="82"/>
      <c r="MQN19" s="82"/>
      <c r="MQO19" s="82"/>
      <c r="MQP19" s="82"/>
      <c r="MQQ19" s="82"/>
      <c r="MQR19" s="82"/>
      <c r="MQS19" s="82"/>
      <c r="MQT19" s="82"/>
      <c r="MQU19" s="82"/>
      <c r="MQV19" s="82"/>
      <c r="MQW19" s="82"/>
      <c r="MQX19" s="82"/>
      <c r="MQY19" s="82"/>
      <c r="MQZ19" s="82"/>
      <c r="MRA19" s="82"/>
      <c r="MRB19" s="82"/>
      <c r="MRC19" s="82"/>
      <c r="MRD19" s="82"/>
      <c r="MRE19" s="82"/>
      <c r="MRF19" s="82"/>
      <c r="MRG19" s="82"/>
      <c r="MRH19" s="82"/>
      <c r="MRI19" s="82"/>
      <c r="MRJ19" s="82"/>
      <c r="MRK19" s="82"/>
      <c r="MRL19" s="82"/>
      <c r="MRM19" s="82"/>
      <c r="MRN19" s="82"/>
      <c r="MRO19" s="82"/>
      <c r="MRP19" s="82"/>
      <c r="MRQ19" s="82"/>
      <c r="MRR19" s="82"/>
      <c r="MRS19" s="82"/>
      <c r="MRT19" s="82"/>
      <c r="MRU19" s="82"/>
      <c r="MRV19" s="82"/>
      <c r="MRW19" s="82"/>
      <c r="MRX19" s="82"/>
      <c r="MRY19" s="82"/>
      <c r="MRZ19" s="82"/>
      <c r="MSA19" s="82"/>
      <c r="MSB19" s="82"/>
      <c r="MSC19" s="82"/>
      <c r="MSD19" s="82"/>
      <c r="MSE19" s="82"/>
      <c r="MSF19" s="82"/>
      <c r="MSG19" s="82"/>
      <c r="MSH19" s="82"/>
      <c r="MSI19" s="82"/>
      <c r="MSJ19" s="82"/>
      <c r="MSK19" s="82"/>
      <c r="MSL19" s="82"/>
      <c r="MSM19" s="82"/>
      <c r="MSN19" s="82"/>
      <c r="MSO19" s="82"/>
      <c r="MSP19" s="82"/>
      <c r="MSQ19" s="82"/>
      <c r="MSR19" s="82"/>
      <c r="MSS19" s="82"/>
      <c r="MST19" s="82"/>
      <c r="MSU19" s="82"/>
      <c r="MSV19" s="82"/>
      <c r="MSW19" s="82"/>
      <c r="MSX19" s="82"/>
      <c r="MSY19" s="82"/>
      <c r="MSZ19" s="82"/>
      <c r="MTA19" s="82"/>
      <c r="MTB19" s="82"/>
      <c r="MTC19" s="82"/>
      <c r="MTD19" s="82"/>
      <c r="MTE19" s="82"/>
      <c r="MTF19" s="82"/>
      <c r="MTG19" s="82"/>
      <c r="MTH19" s="82"/>
      <c r="MTI19" s="82"/>
      <c r="MTJ19" s="82"/>
      <c r="MTK19" s="82"/>
      <c r="MTL19" s="82"/>
      <c r="MTM19" s="82"/>
      <c r="MTN19" s="82"/>
      <c r="MTO19" s="82"/>
      <c r="MTP19" s="82"/>
      <c r="MTQ19" s="82"/>
      <c r="MTR19" s="82"/>
      <c r="MTS19" s="82"/>
      <c r="MTT19" s="82"/>
      <c r="MTU19" s="82"/>
      <c r="MTV19" s="82"/>
      <c r="MTW19" s="82"/>
      <c r="MTX19" s="82"/>
      <c r="MTY19" s="82"/>
      <c r="MTZ19" s="82"/>
      <c r="MUA19" s="82"/>
      <c r="MUB19" s="82"/>
      <c r="MUC19" s="82"/>
      <c r="MUD19" s="82"/>
      <c r="MUE19" s="82"/>
      <c r="MUF19" s="82"/>
      <c r="MUG19" s="82"/>
      <c r="MUH19" s="82"/>
      <c r="MUI19" s="82"/>
      <c r="MUJ19" s="82"/>
      <c r="MUK19" s="82"/>
      <c r="MUL19" s="82"/>
      <c r="MUM19" s="82"/>
      <c r="MUN19" s="82"/>
      <c r="MUO19" s="82"/>
      <c r="MUP19" s="82"/>
      <c r="MUQ19" s="82"/>
      <c r="MUR19" s="82"/>
      <c r="MUS19" s="82"/>
      <c r="MUT19" s="82"/>
      <c r="MUU19" s="82"/>
      <c r="MUV19" s="82"/>
      <c r="MUW19" s="82"/>
      <c r="MUX19" s="82"/>
      <c r="MUY19" s="82"/>
      <c r="MUZ19" s="82"/>
      <c r="MVA19" s="82"/>
      <c r="MVB19" s="82"/>
      <c r="MVC19" s="82"/>
      <c r="MVD19" s="82"/>
      <c r="MVE19" s="82"/>
      <c r="MVF19" s="82"/>
      <c r="MVG19" s="82"/>
      <c r="MVH19" s="82"/>
      <c r="MVI19" s="82"/>
      <c r="MVJ19" s="82"/>
      <c r="MVK19" s="82"/>
      <c r="MVL19" s="82"/>
      <c r="MVM19" s="82"/>
      <c r="MVN19" s="82"/>
      <c r="MVO19" s="82"/>
      <c r="MVP19" s="82"/>
      <c r="MVQ19" s="82"/>
      <c r="MVR19" s="82"/>
      <c r="MVS19" s="82"/>
      <c r="MVT19" s="82"/>
      <c r="MVU19" s="82"/>
      <c r="MVV19" s="82"/>
      <c r="MVW19" s="82"/>
      <c r="MVX19" s="82"/>
      <c r="MVY19" s="82"/>
      <c r="MVZ19" s="82"/>
      <c r="MWA19" s="82"/>
      <c r="MWB19" s="82"/>
      <c r="MWC19" s="82"/>
      <c r="MWD19" s="82"/>
      <c r="MWE19" s="82"/>
      <c r="MWF19" s="82"/>
      <c r="MWG19" s="82"/>
      <c r="MWH19" s="82"/>
      <c r="MWI19" s="82"/>
      <c r="MWJ19" s="82"/>
      <c r="MWK19" s="82"/>
      <c r="MWL19" s="82"/>
      <c r="MWM19" s="82"/>
      <c r="MWN19" s="82"/>
      <c r="MWO19" s="82"/>
      <c r="MWP19" s="82"/>
      <c r="MWQ19" s="82"/>
      <c r="MWR19" s="82"/>
      <c r="MWS19" s="82"/>
      <c r="MWT19" s="82"/>
      <c r="MWU19" s="82"/>
      <c r="MWV19" s="82"/>
      <c r="MWW19" s="82"/>
      <c r="MWX19" s="82"/>
      <c r="MWY19" s="82"/>
      <c r="MWZ19" s="82"/>
      <c r="MXA19" s="82"/>
      <c r="MXB19" s="82"/>
      <c r="MXC19" s="82"/>
      <c r="MXD19" s="82"/>
      <c r="MXE19" s="82"/>
      <c r="MXF19" s="82"/>
      <c r="MXG19" s="82"/>
      <c r="MXH19" s="82"/>
      <c r="MXI19" s="82"/>
      <c r="MXJ19" s="82"/>
      <c r="MXK19" s="82"/>
      <c r="MXL19" s="82"/>
      <c r="MXM19" s="82"/>
      <c r="MXN19" s="82"/>
      <c r="MXO19" s="82"/>
      <c r="MXP19" s="82"/>
      <c r="MXQ19" s="82"/>
      <c r="MXR19" s="82"/>
      <c r="MXS19" s="82"/>
      <c r="MXT19" s="82"/>
      <c r="MXU19" s="82"/>
      <c r="MXV19" s="82"/>
      <c r="MXW19" s="82"/>
      <c r="MXX19" s="82"/>
      <c r="MXY19" s="82"/>
      <c r="MXZ19" s="82"/>
      <c r="MYA19" s="82"/>
      <c r="MYB19" s="82"/>
      <c r="MYC19" s="82"/>
      <c r="MYD19" s="82"/>
      <c r="MYE19" s="82"/>
      <c r="MYF19" s="82"/>
      <c r="MYG19" s="82"/>
      <c r="MYH19" s="82"/>
      <c r="MYI19" s="82"/>
      <c r="MYJ19" s="82"/>
      <c r="MYK19" s="82"/>
      <c r="MYL19" s="82"/>
      <c r="MYM19" s="82"/>
      <c r="MYN19" s="82"/>
      <c r="MYO19" s="82"/>
      <c r="MYP19" s="82"/>
      <c r="MYQ19" s="82"/>
      <c r="MYR19" s="82"/>
      <c r="MYS19" s="82"/>
      <c r="MYT19" s="82"/>
      <c r="MYU19" s="82"/>
      <c r="MYV19" s="82"/>
      <c r="MYW19" s="82"/>
      <c r="MYX19" s="82"/>
      <c r="MYY19" s="82"/>
      <c r="MYZ19" s="82"/>
      <c r="MZA19" s="82"/>
      <c r="MZB19" s="82"/>
      <c r="MZC19" s="82"/>
      <c r="MZD19" s="82"/>
      <c r="MZE19" s="82"/>
      <c r="MZF19" s="82"/>
      <c r="MZG19" s="82"/>
      <c r="MZH19" s="82"/>
      <c r="MZI19" s="82"/>
      <c r="MZJ19" s="82"/>
      <c r="MZK19" s="82"/>
      <c r="MZL19" s="82"/>
      <c r="MZM19" s="82"/>
      <c r="MZN19" s="82"/>
      <c r="MZO19" s="82"/>
      <c r="MZP19" s="82"/>
      <c r="MZQ19" s="82"/>
      <c r="MZR19" s="82"/>
      <c r="MZS19" s="82"/>
      <c r="MZT19" s="82"/>
      <c r="MZU19" s="82"/>
      <c r="MZV19" s="82"/>
      <c r="MZW19" s="82"/>
      <c r="MZX19" s="82"/>
      <c r="MZY19" s="82"/>
      <c r="MZZ19" s="82"/>
      <c r="NAA19" s="82"/>
      <c r="NAB19" s="82"/>
      <c r="NAC19" s="82"/>
      <c r="NAD19" s="82"/>
      <c r="NAE19" s="82"/>
      <c r="NAF19" s="82"/>
      <c r="NAG19" s="82"/>
      <c r="NAH19" s="82"/>
      <c r="NAI19" s="82"/>
      <c r="NAJ19" s="82"/>
      <c r="NAK19" s="82"/>
      <c r="NAL19" s="82"/>
      <c r="NAM19" s="82"/>
      <c r="NAN19" s="82"/>
      <c r="NAO19" s="82"/>
      <c r="NAP19" s="82"/>
      <c r="NAQ19" s="82"/>
      <c r="NAR19" s="82"/>
      <c r="NAS19" s="82"/>
      <c r="NAT19" s="82"/>
      <c r="NAU19" s="82"/>
      <c r="NAV19" s="82"/>
      <c r="NAW19" s="82"/>
      <c r="NAX19" s="82"/>
      <c r="NAY19" s="82"/>
      <c r="NAZ19" s="82"/>
      <c r="NBA19" s="82"/>
      <c r="NBB19" s="82"/>
      <c r="NBC19" s="82"/>
      <c r="NBD19" s="82"/>
      <c r="NBE19" s="82"/>
      <c r="NBF19" s="82"/>
      <c r="NBG19" s="82"/>
      <c r="NBH19" s="82"/>
      <c r="NBI19" s="82"/>
      <c r="NBJ19" s="82"/>
      <c r="NBK19" s="82"/>
      <c r="NBL19" s="82"/>
      <c r="NBM19" s="82"/>
      <c r="NBN19" s="82"/>
      <c r="NBO19" s="82"/>
      <c r="NBP19" s="82"/>
      <c r="NBQ19" s="82"/>
      <c r="NBR19" s="82"/>
      <c r="NBS19" s="82"/>
      <c r="NBT19" s="82"/>
      <c r="NBU19" s="82"/>
      <c r="NBV19" s="82"/>
      <c r="NBW19" s="82"/>
      <c r="NBX19" s="82"/>
      <c r="NBY19" s="82"/>
      <c r="NBZ19" s="82"/>
      <c r="NCA19" s="82"/>
      <c r="NCB19" s="82"/>
      <c r="NCC19" s="82"/>
      <c r="NCD19" s="82"/>
      <c r="NCE19" s="82"/>
      <c r="NCF19" s="82"/>
      <c r="NCG19" s="82"/>
      <c r="NCH19" s="82"/>
      <c r="NCI19" s="82"/>
      <c r="NCJ19" s="82"/>
      <c r="NCK19" s="82"/>
      <c r="NCL19" s="82"/>
      <c r="NCM19" s="82"/>
      <c r="NCN19" s="82"/>
      <c r="NCO19" s="82"/>
      <c r="NCP19" s="82"/>
      <c r="NCQ19" s="82"/>
      <c r="NCR19" s="82"/>
      <c r="NCS19" s="82"/>
      <c r="NCT19" s="82"/>
      <c r="NCU19" s="82"/>
      <c r="NCV19" s="82"/>
      <c r="NCW19" s="82"/>
      <c r="NCX19" s="82"/>
      <c r="NCY19" s="82"/>
      <c r="NCZ19" s="82"/>
      <c r="NDA19" s="82"/>
      <c r="NDB19" s="82"/>
      <c r="NDC19" s="82"/>
      <c r="NDD19" s="82"/>
      <c r="NDE19" s="82"/>
      <c r="NDF19" s="82"/>
      <c r="NDG19" s="82"/>
      <c r="NDH19" s="82"/>
      <c r="NDI19" s="82"/>
      <c r="NDJ19" s="82"/>
      <c r="NDK19" s="82"/>
      <c r="NDL19" s="82"/>
      <c r="NDM19" s="82"/>
      <c r="NDN19" s="82"/>
      <c r="NDO19" s="82"/>
      <c r="NDP19" s="82"/>
      <c r="NDQ19" s="82"/>
      <c r="NDR19" s="82"/>
      <c r="NDS19" s="82"/>
      <c r="NDT19" s="82"/>
      <c r="NDU19" s="82"/>
      <c r="NDV19" s="82"/>
      <c r="NDW19" s="82"/>
      <c r="NDX19" s="82"/>
      <c r="NDY19" s="82"/>
      <c r="NDZ19" s="82"/>
      <c r="NEA19" s="82"/>
      <c r="NEB19" s="82"/>
      <c r="NEC19" s="82"/>
      <c r="NED19" s="82"/>
      <c r="NEE19" s="82"/>
      <c r="NEF19" s="82"/>
      <c r="NEG19" s="82"/>
      <c r="NEH19" s="82"/>
      <c r="NEI19" s="82"/>
      <c r="NEJ19" s="82"/>
      <c r="NEK19" s="82"/>
      <c r="NEL19" s="82"/>
      <c r="NEM19" s="82"/>
      <c r="NEN19" s="82"/>
      <c r="NEO19" s="82"/>
      <c r="NEP19" s="82"/>
      <c r="NEQ19" s="82"/>
      <c r="NER19" s="82"/>
      <c r="NES19" s="82"/>
      <c r="NET19" s="82"/>
      <c r="NEU19" s="82"/>
      <c r="NEV19" s="82"/>
      <c r="NEW19" s="82"/>
      <c r="NEX19" s="82"/>
      <c r="NEY19" s="82"/>
      <c r="NEZ19" s="82"/>
      <c r="NFA19" s="82"/>
      <c r="NFB19" s="82"/>
      <c r="NFC19" s="82"/>
      <c r="NFD19" s="82"/>
      <c r="NFE19" s="82"/>
      <c r="NFF19" s="82"/>
      <c r="NFG19" s="82"/>
      <c r="NFH19" s="82"/>
      <c r="NFI19" s="82"/>
      <c r="NFJ19" s="82"/>
      <c r="NFK19" s="82"/>
      <c r="NFL19" s="82"/>
      <c r="NFM19" s="82"/>
      <c r="NFN19" s="82"/>
      <c r="NFO19" s="82"/>
      <c r="NFP19" s="82"/>
      <c r="NFQ19" s="82"/>
      <c r="NFR19" s="82"/>
      <c r="NFS19" s="82"/>
      <c r="NFT19" s="82"/>
      <c r="NFU19" s="82"/>
      <c r="NFV19" s="82"/>
      <c r="NFW19" s="82"/>
      <c r="NFX19" s="82"/>
      <c r="NFY19" s="82"/>
      <c r="NFZ19" s="82"/>
      <c r="NGA19" s="82"/>
      <c r="NGB19" s="82"/>
      <c r="NGC19" s="82"/>
      <c r="NGD19" s="82"/>
      <c r="NGE19" s="82"/>
      <c r="NGF19" s="82"/>
      <c r="NGG19" s="82"/>
      <c r="NGH19" s="82"/>
      <c r="NGI19" s="82"/>
      <c r="NGJ19" s="82"/>
      <c r="NGK19" s="82"/>
      <c r="NGL19" s="82"/>
      <c r="NGM19" s="82"/>
      <c r="NGN19" s="82"/>
      <c r="NGO19" s="82"/>
      <c r="NGP19" s="82"/>
      <c r="NGQ19" s="82"/>
      <c r="NGR19" s="82"/>
      <c r="NGS19" s="82"/>
      <c r="NGT19" s="82"/>
      <c r="NGU19" s="82"/>
      <c r="NGV19" s="82"/>
      <c r="NGW19" s="82"/>
      <c r="NGX19" s="82"/>
      <c r="NGY19" s="82"/>
      <c r="NGZ19" s="82"/>
      <c r="NHA19" s="82"/>
      <c r="NHB19" s="82"/>
      <c r="NHC19" s="82"/>
      <c r="NHD19" s="82"/>
      <c r="NHE19" s="82"/>
      <c r="NHF19" s="82"/>
      <c r="NHG19" s="82"/>
      <c r="NHH19" s="82"/>
      <c r="NHI19" s="82"/>
      <c r="NHJ19" s="82"/>
      <c r="NHK19" s="82"/>
      <c r="NHL19" s="82"/>
      <c r="NHM19" s="82"/>
      <c r="NHN19" s="82"/>
      <c r="NHO19" s="82"/>
      <c r="NHP19" s="82"/>
      <c r="NHQ19" s="82"/>
      <c r="NHR19" s="82"/>
      <c r="NHS19" s="82"/>
      <c r="NHT19" s="82"/>
      <c r="NHU19" s="82"/>
      <c r="NHV19" s="82"/>
      <c r="NHW19" s="82"/>
      <c r="NHX19" s="82"/>
      <c r="NHY19" s="82"/>
      <c r="NHZ19" s="82"/>
      <c r="NIA19" s="82"/>
      <c r="NIB19" s="82"/>
      <c r="NIC19" s="82"/>
      <c r="NID19" s="82"/>
      <c r="NIE19" s="82"/>
      <c r="NIF19" s="82"/>
      <c r="NIG19" s="82"/>
      <c r="NIH19" s="82"/>
      <c r="NII19" s="82"/>
      <c r="NIJ19" s="82"/>
      <c r="NIK19" s="82"/>
      <c r="NIL19" s="82"/>
      <c r="NIM19" s="82"/>
      <c r="NIN19" s="82"/>
      <c r="NIO19" s="82"/>
      <c r="NIP19" s="82"/>
      <c r="NIQ19" s="82"/>
      <c r="NIR19" s="82"/>
      <c r="NIS19" s="82"/>
      <c r="NIT19" s="82"/>
      <c r="NIU19" s="82"/>
      <c r="NIV19" s="82"/>
      <c r="NIW19" s="82"/>
      <c r="NIX19" s="82"/>
      <c r="NIY19" s="82"/>
      <c r="NIZ19" s="82"/>
      <c r="NJA19" s="82"/>
      <c r="NJB19" s="82"/>
      <c r="NJC19" s="82"/>
      <c r="NJD19" s="82"/>
      <c r="NJE19" s="82"/>
      <c r="NJF19" s="82"/>
      <c r="NJG19" s="82"/>
      <c r="NJH19" s="82"/>
      <c r="NJI19" s="82"/>
      <c r="NJJ19" s="82"/>
      <c r="NJK19" s="82"/>
      <c r="NJL19" s="82"/>
      <c r="NJM19" s="82"/>
      <c r="NJN19" s="82"/>
      <c r="NJO19" s="82"/>
      <c r="NJP19" s="82"/>
      <c r="NJQ19" s="82"/>
      <c r="NJR19" s="82"/>
      <c r="NJS19" s="82"/>
      <c r="NJT19" s="82"/>
      <c r="NJU19" s="82"/>
      <c r="NJV19" s="82"/>
      <c r="NJW19" s="82"/>
      <c r="NJX19" s="82"/>
      <c r="NJY19" s="82"/>
      <c r="NJZ19" s="82"/>
      <c r="NKA19" s="82"/>
      <c r="NKB19" s="82"/>
      <c r="NKC19" s="82"/>
      <c r="NKD19" s="82"/>
      <c r="NKE19" s="82"/>
      <c r="NKF19" s="82"/>
      <c r="NKG19" s="82"/>
      <c r="NKH19" s="82"/>
      <c r="NKI19" s="82"/>
      <c r="NKJ19" s="82"/>
      <c r="NKK19" s="82"/>
      <c r="NKL19" s="82"/>
      <c r="NKM19" s="82"/>
      <c r="NKN19" s="82"/>
      <c r="NKO19" s="82"/>
      <c r="NKP19" s="82"/>
      <c r="NKQ19" s="82"/>
      <c r="NKR19" s="82"/>
      <c r="NKS19" s="82"/>
      <c r="NKT19" s="82"/>
      <c r="NKU19" s="82"/>
      <c r="NKV19" s="82"/>
      <c r="NKW19" s="82"/>
      <c r="NKX19" s="82"/>
      <c r="NKY19" s="82"/>
      <c r="NKZ19" s="82"/>
      <c r="NLA19" s="82"/>
      <c r="NLB19" s="82"/>
      <c r="NLC19" s="82"/>
      <c r="NLD19" s="82"/>
      <c r="NLE19" s="82"/>
      <c r="NLF19" s="82"/>
      <c r="NLG19" s="82"/>
      <c r="NLH19" s="82"/>
      <c r="NLI19" s="82"/>
      <c r="NLJ19" s="82"/>
      <c r="NLK19" s="82"/>
      <c r="NLL19" s="82"/>
      <c r="NLM19" s="82"/>
      <c r="NLN19" s="82"/>
      <c r="NLO19" s="82"/>
      <c r="NLP19" s="82"/>
      <c r="NLQ19" s="82"/>
      <c r="NLR19" s="82"/>
      <c r="NLS19" s="82"/>
      <c r="NLT19" s="82"/>
      <c r="NLU19" s="82"/>
      <c r="NLV19" s="82"/>
      <c r="NLW19" s="82"/>
      <c r="NLX19" s="82"/>
      <c r="NLY19" s="82"/>
      <c r="NLZ19" s="82"/>
      <c r="NMA19" s="82"/>
      <c r="NMB19" s="82"/>
      <c r="NMC19" s="82"/>
      <c r="NMD19" s="82"/>
      <c r="NME19" s="82"/>
      <c r="NMF19" s="82"/>
      <c r="NMG19" s="82"/>
      <c r="NMH19" s="82"/>
      <c r="NMI19" s="82"/>
      <c r="NMJ19" s="82"/>
      <c r="NMK19" s="82"/>
      <c r="NML19" s="82"/>
      <c r="NMM19" s="82"/>
      <c r="NMN19" s="82"/>
      <c r="NMO19" s="82"/>
      <c r="NMP19" s="82"/>
      <c r="NMQ19" s="82"/>
      <c r="NMR19" s="82"/>
      <c r="NMS19" s="82"/>
      <c r="NMT19" s="82"/>
      <c r="NMU19" s="82"/>
      <c r="NMV19" s="82"/>
      <c r="NMW19" s="82"/>
      <c r="NMX19" s="82"/>
      <c r="NMY19" s="82"/>
      <c r="NMZ19" s="82"/>
      <c r="NNA19" s="82"/>
      <c r="NNB19" s="82"/>
      <c r="NNC19" s="82"/>
      <c r="NND19" s="82"/>
      <c r="NNE19" s="82"/>
      <c r="NNF19" s="82"/>
      <c r="NNG19" s="82"/>
      <c r="NNH19" s="82"/>
      <c r="NNI19" s="82"/>
      <c r="NNJ19" s="82"/>
      <c r="NNK19" s="82"/>
      <c r="NNL19" s="82"/>
      <c r="NNM19" s="82"/>
      <c r="NNN19" s="82"/>
      <c r="NNO19" s="82"/>
      <c r="NNP19" s="82"/>
      <c r="NNQ19" s="82"/>
      <c r="NNR19" s="82"/>
      <c r="NNS19" s="82"/>
      <c r="NNT19" s="82"/>
      <c r="NNU19" s="82"/>
      <c r="NNV19" s="82"/>
      <c r="NNW19" s="82"/>
      <c r="NNX19" s="82"/>
      <c r="NNY19" s="82"/>
      <c r="NNZ19" s="82"/>
      <c r="NOA19" s="82"/>
      <c r="NOB19" s="82"/>
      <c r="NOC19" s="82"/>
      <c r="NOD19" s="82"/>
      <c r="NOE19" s="82"/>
      <c r="NOF19" s="82"/>
      <c r="NOG19" s="82"/>
      <c r="NOH19" s="82"/>
      <c r="NOI19" s="82"/>
      <c r="NOJ19" s="82"/>
      <c r="NOK19" s="82"/>
      <c r="NOL19" s="82"/>
      <c r="NOM19" s="82"/>
      <c r="NON19" s="82"/>
      <c r="NOO19" s="82"/>
      <c r="NOP19" s="82"/>
      <c r="NOQ19" s="82"/>
      <c r="NOR19" s="82"/>
      <c r="NOS19" s="82"/>
      <c r="NOT19" s="82"/>
      <c r="NOU19" s="82"/>
      <c r="NOV19" s="82"/>
      <c r="NOW19" s="82"/>
      <c r="NOX19" s="82"/>
      <c r="NOY19" s="82"/>
      <c r="NOZ19" s="82"/>
      <c r="NPA19" s="82"/>
      <c r="NPB19" s="82"/>
      <c r="NPC19" s="82"/>
      <c r="NPD19" s="82"/>
      <c r="NPE19" s="82"/>
      <c r="NPF19" s="82"/>
      <c r="NPG19" s="82"/>
      <c r="NPH19" s="82"/>
      <c r="NPI19" s="82"/>
      <c r="NPJ19" s="82"/>
      <c r="NPK19" s="82"/>
      <c r="NPL19" s="82"/>
      <c r="NPM19" s="82"/>
      <c r="NPN19" s="82"/>
      <c r="NPO19" s="82"/>
      <c r="NPP19" s="82"/>
      <c r="NPQ19" s="82"/>
      <c r="NPR19" s="82"/>
      <c r="NPS19" s="82"/>
      <c r="NPT19" s="82"/>
      <c r="NPU19" s="82"/>
      <c r="NPV19" s="82"/>
      <c r="NPW19" s="82"/>
      <c r="NPX19" s="82"/>
      <c r="NPY19" s="82"/>
      <c r="NPZ19" s="82"/>
      <c r="NQA19" s="82"/>
      <c r="NQB19" s="82"/>
      <c r="NQC19" s="82"/>
      <c r="NQD19" s="82"/>
      <c r="NQE19" s="82"/>
      <c r="NQF19" s="82"/>
      <c r="NQG19" s="82"/>
      <c r="NQH19" s="82"/>
      <c r="NQI19" s="82"/>
      <c r="NQJ19" s="82"/>
      <c r="NQK19" s="82"/>
      <c r="NQL19" s="82"/>
      <c r="NQM19" s="82"/>
      <c r="NQN19" s="82"/>
      <c r="NQO19" s="82"/>
      <c r="NQP19" s="82"/>
      <c r="NQQ19" s="82"/>
      <c r="NQR19" s="82"/>
      <c r="NQS19" s="82"/>
      <c r="NQT19" s="82"/>
      <c r="NQU19" s="82"/>
      <c r="NQV19" s="82"/>
      <c r="NQW19" s="82"/>
      <c r="NQX19" s="82"/>
      <c r="NQY19" s="82"/>
      <c r="NQZ19" s="82"/>
      <c r="NRA19" s="82"/>
      <c r="NRB19" s="82"/>
      <c r="NRC19" s="82"/>
      <c r="NRD19" s="82"/>
      <c r="NRE19" s="82"/>
      <c r="NRF19" s="82"/>
      <c r="NRG19" s="82"/>
      <c r="NRH19" s="82"/>
      <c r="NRI19" s="82"/>
      <c r="NRJ19" s="82"/>
      <c r="NRK19" s="82"/>
      <c r="NRL19" s="82"/>
      <c r="NRM19" s="82"/>
      <c r="NRN19" s="82"/>
      <c r="NRO19" s="82"/>
      <c r="NRP19" s="82"/>
      <c r="NRQ19" s="82"/>
      <c r="NRR19" s="82"/>
      <c r="NRS19" s="82"/>
      <c r="NRT19" s="82"/>
      <c r="NRU19" s="82"/>
      <c r="NRV19" s="82"/>
      <c r="NRW19" s="82"/>
      <c r="NRX19" s="82"/>
      <c r="NRY19" s="82"/>
      <c r="NRZ19" s="82"/>
      <c r="NSA19" s="82"/>
      <c r="NSB19" s="82"/>
      <c r="NSC19" s="82"/>
      <c r="NSD19" s="82"/>
      <c r="NSE19" s="82"/>
      <c r="NSF19" s="82"/>
      <c r="NSG19" s="82"/>
      <c r="NSH19" s="82"/>
      <c r="NSI19" s="82"/>
      <c r="NSJ19" s="82"/>
      <c r="NSK19" s="82"/>
      <c r="NSL19" s="82"/>
      <c r="NSM19" s="82"/>
      <c r="NSN19" s="82"/>
      <c r="NSO19" s="82"/>
      <c r="NSP19" s="82"/>
      <c r="NSQ19" s="82"/>
      <c r="NSR19" s="82"/>
      <c r="NSS19" s="82"/>
      <c r="NST19" s="82"/>
      <c r="NSU19" s="82"/>
      <c r="NSV19" s="82"/>
      <c r="NSW19" s="82"/>
      <c r="NSX19" s="82"/>
      <c r="NSY19" s="82"/>
      <c r="NSZ19" s="82"/>
      <c r="NTA19" s="82"/>
      <c r="NTB19" s="82"/>
      <c r="NTC19" s="82"/>
      <c r="NTD19" s="82"/>
      <c r="NTE19" s="82"/>
      <c r="NTF19" s="82"/>
      <c r="NTG19" s="82"/>
      <c r="NTH19" s="82"/>
      <c r="NTI19" s="82"/>
      <c r="NTJ19" s="82"/>
      <c r="NTK19" s="82"/>
      <c r="NTL19" s="82"/>
      <c r="NTM19" s="82"/>
      <c r="NTN19" s="82"/>
      <c r="NTO19" s="82"/>
      <c r="NTP19" s="82"/>
      <c r="NTQ19" s="82"/>
      <c r="NTR19" s="82"/>
      <c r="NTS19" s="82"/>
      <c r="NTT19" s="82"/>
      <c r="NTU19" s="82"/>
      <c r="NTV19" s="82"/>
      <c r="NTW19" s="82"/>
      <c r="NTX19" s="82"/>
      <c r="NTY19" s="82"/>
      <c r="NTZ19" s="82"/>
      <c r="NUA19" s="82"/>
      <c r="NUB19" s="82"/>
      <c r="NUC19" s="82"/>
      <c r="NUD19" s="82"/>
      <c r="NUE19" s="82"/>
      <c r="NUF19" s="82"/>
      <c r="NUG19" s="82"/>
      <c r="NUH19" s="82"/>
      <c r="NUI19" s="82"/>
      <c r="NUJ19" s="82"/>
      <c r="NUK19" s="82"/>
      <c r="NUL19" s="82"/>
      <c r="NUM19" s="82"/>
      <c r="NUN19" s="82"/>
      <c r="NUO19" s="82"/>
      <c r="NUP19" s="82"/>
      <c r="NUQ19" s="82"/>
      <c r="NUR19" s="82"/>
      <c r="NUS19" s="82"/>
      <c r="NUT19" s="82"/>
      <c r="NUU19" s="82"/>
      <c r="NUV19" s="82"/>
      <c r="NUW19" s="82"/>
      <c r="NUX19" s="82"/>
      <c r="NUY19" s="82"/>
      <c r="NUZ19" s="82"/>
      <c r="NVA19" s="82"/>
      <c r="NVB19" s="82"/>
      <c r="NVC19" s="82"/>
      <c r="NVD19" s="82"/>
      <c r="NVE19" s="82"/>
      <c r="NVF19" s="82"/>
      <c r="NVG19" s="82"/>
      <c r="NVH19" s="82"/>
      <c r="NVI19" s="82"/>
      <c r="NVJ19" s="82"/>
      <c r="NVK19" s="82"/>
      <c r="NVL19" s="82"/>
      <c r="NVM19" s="82"/>
      <c r="NVN19" s="82"/>
      <c r="NVO19" s="82"/>
      <c r="NVP19" s="82"/>
      <c r="NVQ19" s="82"/>
      <c r="NVR19" s="82"/>
      <c r="NVS19" s="82"/>
      <c r="NVT19" s="82"/>
      <c r="NVU19" s="82"/>
      <c r="NVV19" s="82"/>
      <c r="NVW19" s="82"/>
      <c r="NVX19" s="82"/>
      <c r="NVY19" s="82"/>
      <c r="NVZ19" s="82"/>
      <c r="NWA19" s="82"/>
      <c r="NWB19" s="82"/>
      <c r="NWC19" s="82"/>
      <c r="NWD19" s="82"/>
      <c r="NWE19" s="82"/>
      <c r="NWF19" s="82"/>
      <c r="NWG19" s="82"/>
      <c r="NWH19" s="82"/>
      <c r="NWI19" s="82"/>
      <c r="NWJ19" s="82"/>
      <c r="NWK19" s="82"/>
      <c r="NWL19" s="82"/>
      <c r="NWM19" s="82"/>
      <c r="NWN19" s="82"/>
      <c r="NWO19" s="82"/>
      <c r="NWP19" s="82"/>
      <c r="NWQ19" s="82"/>
      <c r="NWR19" s="82"/>
      <c r="NWS19" s="82"/>
      <c r="NWT19" s="82"/>
      <c r="NWU19" s="82"/>
      <c r="NWV19" s="82"/>
      <c r="NWW19" s="82"/>
      <c r="NWX19" s="82"/>
      <c r="NWY19" s="82"/>
      <c r="NWZ19" s="82"/>
      <c r="NXA19" s="82"/>
      <c r="NXB19" s="82"/>
      <c r="NXC19" s="82"/>
      <c r="NXD19" s="82"/>
      <c r="NXE19" s="82"/>
      <c r="NXF19" s="82"/>
      <c r="NXG19" s="82"/>
      <c r="NXH19" s="82"/>
      <c r="NXI19" s="82"/>
      <c r="NXJ19" s="82"/>
      <c r="NXK19" s="82"/>
      <c r="NXL19" s="82"/>
      <c r="NXM19" s="82"/>
      <c r="NXN19" s="82"/>
      <c r="NXO19" s="82"/>
      <c r="NXP19" s="82"/>
      <c r="NXQ19" s="82"/>
      <c r="NXR19" s="82"/>
      <c r="NXS19" s="82"/>
      <c r="NXT19" s="82"/>
      <c r="NXU19" s="82"/>
      <c r="NXV19" s="82"/>
      <c r="NXW19" s="82"/>
      <c r="NXX19" s="82"/>
      <c r="NXY19" s="82"/>
      <c r="NXZ19" s="82"/>
      <c r="NYA19" s="82"/>
      <c r="NYB19" s="82"/>
      <c r="NYC19" s="82"/>
      <c r="NYD19" s="82"/>
      <c r="NYE19" s="82"/>
      <c r="NYF19" s="82"/>
      <c r="NYG19" s="82"/>
      <c r="NYH19" s="82"/>
      <c r="NYI19" s="82"/>
      <c r="NYJ19" s="82"/>
      <c r="NYK19" s="82"/>
      <c r="NYL19" s="82"/>
      <c r="NYM19" s="82"/>
      <c r="NYN19" s="82"/>
      <c r="NYO19" s="82"/>
      <c r="NYP19" s="82"/>
      <c r="NYQ19" s="82"/>
      <c r="NYR19" s="82"/>
      <c r="NYS19" s="82"/>
      <c r="NYT19" s="82"/>
      <c r="NYU19" s="82"/>
      <c r="NYV19" s="82"/>
      <c r="NYW19" s="82"/>
      <c r="NYX19" s="82"/>
      <c r="NYY19" s="82"/>
      <c r="NYZ19" s="82"/>
      <c r="NZA19" s="82"/>
      <c r="NZB19" s="82"/>
      <c r="NZC19" s="82"/>
      <c r="NZD19" s="82"/>
      <c r="NZE19" s="82"/>
      <c r="NZF19" s="82"/>
      <c r="NZG19" s="82"/>
      <c r="NZH19" s="82"/>
      <c r="NZI19" s="82"/>
      <c r="NZJ19" s="82"/>
      <c r="NZK19" s="82"/>
      <c r="NZL19" s="82"/>
      <c r="NZM19" s="82"/>
      <c r="NZN19" s="82"/>
      <c r="NZO19" s="82"/>
      <c r="NZP19" s="82"/>
      <c r="NZQ19" s="82"/>
      <c r="NZR19" s="82"/>
      <c r="NZS19" s="82"/>
      <c r="NZT19" s="82"/>
      <c r="NZU19" s="82"/>
      <c r="NZV19" s="82"/>
      <c r="NZW19" s="82"/>
      <c r="NZX19" s="82"/>
      <c r="NZY19" s="82"/>
      <c r="NZZ19" s="82"/>
      <c r="OAA19" s="82"/>
      <c r="OAB19" s="82"/>
      <c r="OAC19" s="82"/>
      <c r="OAD19" s="82"/>
      <c r="OAE19" s="82"/>
      <c r="OAF19" s="82"/>
      <c r="OAG19" s="82"/>
      <c r="OAH19" s="82"/>
      <c r="OAI19" s="82"/>
      <c r="OAJ19" s="82"/>
      <c r="OAK19" s="82"/>
      <c r="OAL19" s="82"/>
      <c r="OAM19" s="82"/>
      <c r="OAN19" s="82"/>
      <c r="OAO19" s="82"/>
      <c r="OAP19" s="82"/>
      <c r="OAQ19" s="82"/>
      <c r="OAR19" s="82"/>
      <c r="OAS19" s="82"/>
      <c r="OAT19" s="82"/>
      <c r="OAU19" s="82"/>
      <c r="OAV19" s="82"/>
      <c r="OAW19" s="82"/>
      <c r="OAX19" s="82"/>
      <c r="OAY19" s="82"/>
      <c r="OAZ19" s="82"/>
      <c r="OBA19" s="82"/>
      <c r="OBB19" s="82"/>
      <c r="OBC19" s="82"/>
      <c r="OBD19" s="82"/>
      <c r="OBE19" s="82"/>
      <c r="OBF19" s="82"/>
      <c r="OBG19" s="82"/>
      <c r="OBH19" s="82"/>
      <c r="OBI19" s="82"/>
      <c r="OBJ19" s="82"/>
      <c r="OBK19" s="82"/>
      <c r="OBL19" s="82"/>
      <c r="OBM19" s="82"/>
      <c r="OBN19" s="82"/>
      <c r="OBO19" s="82"/>
      <c r="OBP19" s="82"/>
      <c r="OBQ19" s="82"/>
      <c r="OBR19" s="82"/>
      <c r="OBS19" s="82"/>
      <c r="OBT19" s="82"/>
      <c r="OBU19" s="82"/>
      <c r="OBV19" s="82"/>
      <c r="OBW19" s="82"/>
      <c r="OBX19" s="82"/>
      <c r="OBY19" s="82"/>
      <c r="OBZ19" s="82"/>
      <c r="OCA19" s="82"/>
      <c r="OCB19" s="82"/>
      <c r="OCC19" s="82"/>
      <c r="OCD19" s="82"/>
      <c r="OCE19" s="82"/>
      <c r="OCF19" s="82"/>
      <c r="OCG19" s="82"/>
      <c r="OCH19" s="82"/>
      <c r="OCI19" s="82"/>
      <c r="OCJ19" s="82"/>
      <c r="OCK19" s="82"/>
      <c r="OCL19" s="82"/>
      <c r="OCM19" s="82"/>
      <c r="OCN19" s="82"/>
      <c r="OCO19" s="82"/>
      <c r="OCP19" s="82"/>
      <c r="OCQ19" s="82"/>
      <c r="OCR19" s="82"/>
      <c r="OCS19" s="82"/>
      <c r="OCT19" s="82"/>
      <c r="OCU19" s="82"/>
      <c r="OCV19" s="82"/>
      <c r="OCW19" s="82"/>
      <c r="OCX19" s="82"/>
      <c r="OCY19" s="82"/>
      <c r="OCZ19" s="82"/>
      <c r="ODA19" s="82"/>
      <c r="ODB19" s="82"/>
      <c r="ODC19" s="82"/>
      <c r="ODD19" s="82"/>
      <c r="ODE19" s="82"/>
      <c r="ODF19" s="82"/>
      <c r="ODG19" s="82"/>
      <c r="ODH19" s="82"/>
      <c r="ODI19" s="82"/>
      <c r="ODJ19" s="82"/>
      <c r="ODK19" s="82"/>
      <c r="ODL19" s="82"/>
      <c r="ODM19" s="82"/>
      <c r="ODN19" s="82"/>
      <c r="ODO19" s="82"/>
      <c r="ODP19" s="82"/>
      <c r="ODQ19" s="82"/>
      <c r="ODR19" s="82"/>
      <c r="ODS19" s="82"/>
      <c r="ODT19" s="82"/>
      <c r="ODU19" s="82"/>
      <c r="ODV19" s="82"/>
      <c r="ODW19" s="82"/>
      <c r="ODX19" s="82"/>
      <c r="ODY19" s="82"/>
      <c r="ODZ19" s="82"/>
      <c r="OEA19" s="82"/>
      <c r="OEB19" s="82"/>
      <c r="OEC19" s="82"/>
      <c r="OED19" s="82"/>
      <c r="OEE19" s="82"/>
      <c r="OEF19" s="82"/>
      <c r="OEG19" s="82"/>
      <c r="OEH19" s="82"/>
      <c r="OEI19" s="82"/>
      <c r="OEJ19" s="82"/>
      <c r="OEK19" s="82"/>
      <c r="OEL19" s="82"/>
      <c r="OEM19" s="82"/>
      <c r="OEN19" s="82"/>
      <c r="OEO19" s="82"/>
      <c r="OEP19" s="82"/>
      <c r="OEQ19" s="82"/>
      <c r="OER19" s="82"/>
      <c r="OES19" s="82"/>
      <c r="OET19" s="82"/>
      <c r="OEU19" s="82"/>
      <c r="OEV19" s="82"/>
      <c r="OEW19" s="82"/>
      <c r="OEX19" s="82"/>
      <c r="OEY19" s="82"/>
      <c r="OEZ19" s="82"/>
      <c r="OFA19" s="82"/>
      <c r="OFB19" s="82"/>
      <c r="OFC19" s="82"/>
      <c r="OFD19" s="82"/>
      <c r="OFE19" s="82"/>
      <c r="OFF19" s="82"/>
      <c r="OFG19" s="82"/>
      <c r="OFH19" s="82"/>
      <c r="OFI19" s="82"/>
      <c r="OFJ19" s="82"/>
      <c r="OFK19" s="82"/>
      <c r="OFL19" s="82"/>
      <c r="OFM19" s="82"/>
      <c r="OFN19" s="82"/>
      <c r="OFO19" s="82"/>
      <c r="OFP19" s="82"/>
      <c r="OFQ19" s="82"/>
      <c r="OFR19" s="82"/>
      <c r="OFS19" s="82"/>
      <c r="OFT19" s="82"/>
      <c r="OFU19" s="82"/>
      <c r="OFV19" s="82"/>
      <c r="OFW19" s="82"/>
      <c r="OFX19" s="82"/>
      <c r="OFY19" s="82"/>
      <c r="OFZ19" s="82"/>
      <c r="OGA19" s="82"/>
      <c r="OGB19" s="82"/>
      <c r="OGC19" s="82"/>
      <c r="OGD19" s="82"/>
      <c r="OGE19" s="82"/>
      <c r="OGF19" s="82"/>
      <c r="OGG19" s="82"/>
      <c r="OGH19" s="82"/>
      <c r="OGI19" s="82"/>
      <c r="OGJ19" s="82"/>
      <c r="OGK19" s="82"/>
      <c r="OGL19" s="82"/>
      <c r="OGM19" s="82"/>
      <c r="OGN19" s="82"/>
      <c r="OGO19" s="82"/>
      <c r="OGP19" s="82"/>
      <c r="OGQ19" s="82"/>
      <c r="OGR19" s="82"/>
      <c r="OGS19" s="82"/>
      <c r="OGT19" s="82"/>
      <c r="OGU19" s="82"/>
      <c r="OGV19" s="82"/>
      <c r="OGW19" s="82"/>
      <c r="OGX19" s="82"/>
      <c r="OGY19" s="82"/>
      <c r="OGZ19" s="82"/>
      <c r="OHA19" s="82"/>
      <c r="OHB19" s="82"/>
      <c r="OHC19" s="82"/>
      <c r="OHD19" s="82"/>
      <c r="OHE19" s="82"/>
      <c r="OHF19" s="82"/>
      <c r="OHG19" s="82"/>
      <c r="OHH19" s="82"/>
      <c r="OHI19" s="82"/>
      <c r="OHJ19" s="82"/>
      <c r="OHK19" s="82"/>
      <c r="OHL19" s="82"/>
      <c r="OHM19" s="82"/>
      <c r="OHN19" s="82"/>
      <c r="OHO19" s="82"/>
      <c r="OHP19" s="82"/>
      <c r="OHQ19" s="82"/>
      <c r="OHR19" s="82"/>
      <c r="OHS19" s="82"/>
      <c r="OHT19" s="82"/>
      <c r="OHU19" s="82"/>
      <c r="OHV19" s="82"/>
      <c r="OHW19" s="82"/>
      <c r="OHX19" s="82"/>
      <c r="OHY19" s="82"/>
      <c r="OHZ19" s="82"/>
      <c r="OIA19" s="82"/>
      <c r="OIB19" s="82"/>
      <c r="OIC19" s="82"/>
      <c r="OID19" s="82"/>
      <c r="OIE19" s="82"/>
      <c r="OIF19" s="82"/>
      <c r="OIG19" s="82"/>
      <c r="OIH19" s="82"/>
      <c r="OII19" s="82"/>
      <c r="OIJ19" s="82"/>
      <c r="OIK19" s="82"/>
      <c r="OIL19" s="82"/>
      <c r="OIM19" s="82"/>
      <c r="OIN19" s="82"/>
      <c r="OIO19" s="82"/>
      <c r="OIP19" s="82"/>
      <c r="OIQ19" s="82"/>
      <c r="OIR19" s="82"/>
      <c r="OIS19" s="82"/>
      <c r="OIT19" s="82"/>
      <c r="OIU19" s="82"/>
      <c r="OIV19" s="82"/>
      <c r="OIW19" s="82"/>
      <c r="OIX19" s="82"/>
      <c r="OIY19" s="82"/>
      <c r="OIZ19" s="82"/>
      <c r="OJA19" s="82"/>
      <c r="OJB19" s="82"/>
      <c r="OJC19" s="82"/>
      <c r="OJD19" s="82"/>
      <c r="OJE19" s="82"/>
      <c r="OJF19" s="82"/>
      <c r="OJG19" s="82"/>
      <c r="OJH19" s="82"/>
      <c r="OJI19" s="82"/>
      <c r="OJJ19" s="82"/>
      <c r="OJK19" s="82"/>
      <c r="OJL19" s="82"/>
      <c r="OJM19" s="82"/>
      <c r="OJN19" s="82"/>
      <c r="OJO19" s="82"/>
      <c r="OJP19" s="82"/>
      <c r="OJQ19" s="82"/>
      <c r="OJR19" s="82"/>
      <c r="OJS19" s="82"/>
      <c r="OJT19" s="82"/>
      <c r="OJU19" s="82"/>
      <c r="OJV19" s="82"/>
      <c r="OJW19" s="82"/>
      <c r="OJX19" s="82"/>
      <c r="OJY19" s="82"/>
      <c r="OJZ19" s="82"/>
      <c r="OKA19" s="82"/>
      <c r="OKB19" s="82"/>
      <c r="OKC19" s="82"/>
      <c r="OKD19" s="82"/>
      <c r="OKE19" s="82"/>
      <c r="OKF19" s="82"/>
      <c r="OKG19" s="82"/>
      <c r="OKH19" s="82"/>
      <c r="OKI19" s="82"/>
      <c r="OKJ19" s="82"/>
      <c r="OKK19" s="82"/>
      <c r="OKL19" s="82"/>
      <c r="OKM19" s="82"/>
      <c r="OKN19" s="82"/>
      <c r="OKO19" s="82"/>
      <c r="OKP19" s="82"/>
      <c r="OKQ19" s="82"/>
      <c r="OKR19" s="82"/>
      <c r="OKS19" s="82"/>
      <c r="OKT19" s="82"/>
      <c r="OKU19" s="82"/>
      <c r="OKV19" s="82"/>
      <c r="OKW19" s="82"/>
      <c r="OKX19" s="82"/>
      <c r="OKY19" s="82"/>
      <c r="OKZ19" s="82"/>
      <c r="OLA19" s="82"/>
      <c r="OLB19" s="82"/>
      <c r="OLC19" s="82"/>
      <c r="OLD19" s="82"/>
      <c r="OLE19" s="82"/>
      <c r="OLF19" s="82"/>
      <c r="OLG19" s="82"/>
      <c r="OLH19" s="82"/>
      <c r="OLI19" s="82"/>
      <c r="OLJ19" s="82"/>
      <c r="OLK19" s="82"/>
      <c r="OLL19" s="82"/>
      <c r="OLM19" s="82"/>
      <c r="OLN19" s="82"/>
      <c r="OLO19" s="82"/>
      <c r="OLP19" s="82"/>
      <c r="OLQ19" s="82"/>
      <c r="OLR19" s="82"/>
      <c r="OLS19" s="82"/>
      <c r="OLT19" s="82"/>
      <c r="OLU19" s="82"/>
      <c r="OLV19" s="82"/>
      <c r="OLW19" s="82"/>
      <c r="OLX19" s="82"/>
      <c r="OLY19" s="82"/>
      <c r="OLZ19" s="82"/>
      <c r="OMA19" s="82"/>
      <c r="OMB19" s="82"/>
      <c r="OMC19" s="82"/>
      <c r="OMD19" s="82"/>
      <c r="OME19" s="82"/>
      <c r="OMF19" s="82"/>
      <c r="OMG19" s="82"/>
      <c r="OMH19" s="82"/>
      <c r="OMI19" s="82"/>
      <c r="OMJ19" s="82"/>
      <c r="OMK19" s="82"/>
      <c r="OML19" s="82"/>
      <c r="OMM19" s="82"/>
      <c r="OMN19" s="82"/>
      <c r="OMO19" s="82"/>
      <c r="OMP19" s="82"/>
      <c r="OMQ19" s="82"/>
      <c r="OMR19" s="82"/>
      <c r="OMS19" s="82"/>
      <c r="OMT19" s="82"/>
      <c r="OMU19" s="82"/>
      <c r="OMV19" s="82"/>
      <c r="OMW19" s="82"/>
      <c r="OMX19" s="82"/>
      <c r="OMY19" s="82"/>
      <c r="OMZ19" s="82"/>
      <c r="ONA19" s="82"/>
      <c r="ONB19" s="82"/>
      <c r="ONC19" s="82"/>
      <c r="OND19" s="82"/>
      <c r="ONE19" s="82"/>
      <c r="ONF19" s="82"/>
      <c r="ONG19" s="82"/>
      <c r="ONH19" s="82"/>
      <c r="ONI19" s="82"/>
      <c r="ONJ19" s="82"/>
      <c r="ONK19" s="82"/>
      <c r="ONL19" s="82"/>
      <c r="ONM19" s="82"/>
      <c r="ONN19" s="82"/>
      <c r="ONO19" s="82"/>
      <c r="ONP19" s="82"/>
      <c r="ONQ19" s="82"/>
      <c r="ONR19" s="82"/>
      <c r="ONS19" s="82"/>
      <c r="ONT19" s="82"/>
      <c r="ONU19" s="82"/>
      <c r="ONV19" s="82"/>
      <c r="ONW19" s="82"/>
      <c r="ONX19" s="82"/>
      <c r="ONY19" s="82"/>
      <c r="ONZ19" s="82"/>
      <c r="OOA19" s="82"/>
      <c r="OOB19" s="82"/>
      <c r="OOC19" s="82"/>
      <c r="OOD19" s="82"/>
      <c r="OOE19" s="82"/>
      <c r="OOF19" s="82"/>
      <c r="OOG19" s="82"/>
      <c r="OOH19" s="82"/>
      <c r="OOI19" s="82"/>
      <c r="OOJ19" s="82"/>
      <c r="OOK19" s="82"/>
      <c r="OOL19" s="82"/>
      <c r="OOM19" s="82"/>
      <c r="OON19" s="82"/>
      <c r="OOO19" s="82"/>
      <c r="OOP19" s="82"/>
      <c r="OOQ19" s="82"/>
      <c r="OOR19" s="82"/>
      <c r="OOS19" s="82"/>
      <c r="OOT19" s="82"/>
      <c r="OOU19" s="82"/>
      <c r="OOV19" s="82"/>
      <c r="OOW19" s="82"/>
      <c r="OOX19" s="82"/>
      <c r="OOY19" s="82"/>
      <c r="OOZ19" s="82"/>
      <c r="OPA19" s="82"/>
      <c r="OPB19" s="82"/>
      <c r="OPC19" s="82"/>
      <c r="OPD19" s="82"/>
      <c r="OPE19" s="82"/>
      <c r="OPF19" s="82"/>
      <c r="OPG19" s="82"/>
      <c r="OPH19" s="82"/>
      <c r="OPI19" s="82"/>
      <c r="OPJ19" s="82"/>
      <c r="OPK19" s="82"/>
      <c r="OPL19" s="82"/>
      <c r="OPM19" s="82"/>
      <c r="OPN19" s="82"/>
      <c r="OPO19" s="82"/>
      <c r="OPP19" s="82"/>
      <c r="OPQ19" s="82"/>
      <c r="OPR19" s="82"/>
      <c r="OPS19" s="82"/>
      <c r="OPT19" s="82"/>
      <c r="OPU19" s="82"/>
      <c r="OPV19" s="82"/>
      <c r="OPW19" s="82"/>
      <c r="OPX19" s="82"/>
      <c r="OPY19" s="82"/>
      <c r="OPZ19" s="82"/>
      <c r="OQA19" s="82"/>
      <c r="OQB19" s="82"/>
      <c r="OQC19" s="82"/>
      <c r="OQD19" s="82"/>
      <c r="OQE19" s="82"/>
      <c r="OQF19" s="82"/>
      <c r="OQG19" s="82"/>
      <c r="OQH19" s="82"/>
      <c r="OQI19" s="82"/>
      <c r="OQJ19" s="82"/>
      <c r="OQK19" s="82"/>
      <c r="OQL19" s="82"/>
      <c r="OQM19" s="82"/>
      <c r="OQN19" s="82"/>
      <c r="OQO19" s="82"/>
      <c r="OQP19" s="82"/>
      <c r="OQQ19" s="82"/>
      <c r="OQR19" s="82"/>
      <c r="OQS19" s="82"/>
      <c r="OQT19" s="82"/>
      <c r="OQU19" s="82"/>
      <c r="OQV19" s="82"/>
      <c r="OQW19" s="82"/>
      <c r="OQX19" s="82"/>
      <c r="OQY19" s="82"/>
      <c r="OQZ19" s="82"/>
      <c r="ORA19" s="82"/>
      <c r="ORB19" s="82"/>
      <c r="ORC19" s="82"/>
      <c r="ORD19" s="82"/>
      <c r="ORE19" s="82"/>
      <c r="ORF19" s="82"/>
      <c r="ORG19" s="82"/>
      <c r="ORH19" s="82"/>
      <c r="ORI19" s="82"/>
      <c r="ORJ19" s="82"/>
      <c r="ORK19" s="82"/>
      <c r="ORL19" s="82"/>
      <c r="ORM19" s="82"/>
      <c r="ORN19" s="82"/>
      <c r="ORO19" s="82"/>
      <c r="ORP19" s="82"/>
      <c r="ORQ19" s="82"/>
      <c r="ORR19" s="82"/>
      <c r="ORS19" s="82"/>
      <c r="ORT19" s="82"/>
      <c r="ORU19" s="82"/>
      <c r="ORV19" s="82"/>
      <c r="ORW19" s="82"/>
      <c r="ORX19" s="82"/>
      <c r="ORY19" s="82"/>
      <c r="ORZ19" s="82"/>
      <c r="OSA19" s="82"/>
      <c r="OSB19" s="82"/>
      <c r="OSC19" s="82"/>
      <c r="OSD19" s="82"/>
      <c r="OSE19" s="82"/>
      <c r="OSF19" s="82"/>
      <c r="OSG19" s="82"/>
      <c r="OSH19" s="82"/>
      <c r="OSI19" s="82"/>
      <c r="OSJ19" s="82"/>
      <c r="OSK19" s="82"/>
      <c r="OSL19" s="82"/>
      <c r="OSM19" s="82"/>
      <c r="OSN19" s="82"/>
      <c r="OSO19" s="82"/>
      <c r="OSP19" s="82"/>
      <c r="OSQ19" s="82"/>
      <c r="OSR19" s="82"/>
      <c r="OSS19" s="82"/>
      <c r="OST19" s="82"/>
      <c r="OSU19" s="82"/>
      <c r="OSV19" s="82"/>
      <c r="OSW19" s="82"/>
      <c r="OSX19" s="82"/>
      <c r="OSY19" s="82"/>
      <c r="OSZ19" s="82"/>
      <c r="OTA19" s="82"/>
      <c r="OTB19" s="82"/>
      <c r="OTC19" s="82"/>
      <c r="OTD19" s="82"/>
      <c r="OTE19" s="82"/>
      <c r="OTF19" s="82"/>
      <c r="OTG19" s="82"/>
      <c r="OTH19" s="82"/>
      <c r="OTI19" s="82"/>
      <c r="OTJ19" s="82"/>
      <c r="OTK19" s="82"/>
      <c r="OTL19" s="82"/>
      <c r="OTM19" s="82"/>
      <c r="OTN19" s="82"/>
      <c r="OTO19" s="82"/>
      <c r="OTP19" s="82"/>
      <c r="OTQ19" s="82"/>
      <c r="OTR19" s="82"/>
      <c r="OTS19" s="82"/>
      <c r="OTT19" s="82"/>
      <c r="OTU19" s="82"/>
      <c r="OTV19" s="82"/>
      <c r="OTW19" s="82"/>
      <c r="OTX19" s="82"/>
      <c r="OTY19" s="82"/>
      <c r="OTZ19" s="82"/>
      <c r="OUA19" s="82"/>
      <c r="OUB19" s="82"/>
      <c r="OUC19" s="82"/>
      <c r="OUD19" s="82"/>
      <c r="OUE19" s="82"/>
      <c r="OUF19" s="82"/>
      <c r="OUG19" s="82"/>
      <c r="OUH19" s="82"/>
      <c r="OUI19" s="82"/>
      <c r="OUJ19" s="82"/>
      <c r="OUK19" s="82"/>
      <c r="OUL19" s="82"/>
      <c r="OUM19" s="82"/>
      <c r="OUN19" s="82"/>
      <c r="OUO19" s="82"/>
      <c r="OUP19" s="82"/>
      <c r="OUQ19" s="82"/>
      <c r="OUR19" s="82"/>
      <c r="OUS19" s="82"/>
      <c r="OUT19" s="82"/>
      <c r="OUU19" s="82"/>
      <c r="OUV19" s="82"/>
      <c r="OUW19" s="82"/>
      <c r="OUX19" s="82"/>
      <c r="OUY19" s="82"/>
      <c r="OUZ19" s="82"/>
      <c r="OVA19" s="82"/>
      <c r="OVB19" s="82"/>
      <c r="OVC19" s="82"/>
      <c r="OVD19" s="82"/>
      <c r="OVE19" s="82"/>
      <c r="OVF19" s="82"/>
      <c r="OVG19" s="82"/>
      <c r="OVH19" s="82"/>
      <c r="OVI19" s="82"/>
      <c r="OVJ19" s="82"/>
      <c r="OVK19" s="82"/>
      <c r="OVL19" s="82"/>
      <c r="OVM19" s="82"/>
      <c r="OVN19" s="82"/>
      <c r="OVO19" s="82"/>
      <c r="OVP19" s="82"/>
      <c r="OVQ19" s="82"/>
      <c r="OVR19" s="82"/>
      <c r="OVS19" s="82"/>
      <c r="OVT19" s="82"/>
      <c r="OVU19" s="82"/>
      <c r="OVV19" s="82"/>
      <c r="OVW19" s="82"/>
      <c r="OVX19" s="82"/>
      <c r="OVY19" s="82"/>
      <c r="OVZ19" s="82"/>
      <c r="OWA19" s="82"/>
      <c r="OWB19" s="82"/>
      <c r="OWC19" s="82"/>
      <c r="OWD19" s="82"/>
      <c r="OWE19" s="82"/>
      <c r="OWF19" s="82"/>
      <c r="OWG19" s="82"/>
      <c r="OWH19" s="82"/>
      <c r="OWI19" s="82"/>
      <c r="OWJ19" s="82"/>
      <c r="OWK19" s="82"/>
      <c r="OWL19" s="82"/>
      <c r="OWM19" s="82"/>
      <c r="OWN19" s="82"/>
      <c r="OWO19" s="82"/>
      <c r="OWP19" s="82"/>
      <c r="OWQ19" s="82"/>
      <c r="OWR19" s="82"/>
      <c r="OWS19" s="82"/>
      <c r="OWT19" s="82"/>
      <c r="OWU19" s="82"/>
      <c r="OWV19" s="82"/>
      <c r="OWW19" s="82"/>
      <c r="OWX19" s="82"/>
      <c r="OWY19" s="82"/>
      <c r="OWZ19" s="82"/>
      <c r="OXA19" s="82"/>
      <c r="OXB19" s="82"/>
      <c r="OXC19" s="82"/>
      <c r="OXD19" s="82"/>
      <c r="OXE19" s="82"/>
      <c r="OXF19" s="82"/>
      <c r="OXG19" s="82"/>
      <c r="OXH19" s="82"/>
      <c r="OXI19" s="82"/>
      <c r="OXJ19" s="82"/>
      <c r="OXK19" s="82"/>
      <c r="OXL19" s="82"/>
      <c r="OXM19" s="82"/>
      <c r="OXN19" s="82"/>
      <c r="OXO19" s="82"/>
      <c r="OXP19" s="82"/>
      <c r="OXQ19" s="82"/>
      <c r="OXR19" s="82"/>
      <c r="OXS19" s="82"/>
      <c r="OXT19" s="82"/>
      <c r="OXU19" s="82"/>
      <c r="OXV19" s="82"/>
      <c r="OXW19" s="82"/>
      <c r="OXX19" s="82"/>
      <c r="OXY19" s="82"/>
      <c r="OXZ19" s="82"/>
      <c r="OYA19" s="82"/>
      <c r="OYB19" s="82"/>
      <c r="OYC19" s="82"/>
      <c r="OYD19" s="82"/>
      <c r="OYE19" s="82"/>
      <c r="OYF19" s="82"/>
      <c r="OYG19" s="82"/>
      <c r="OYH19" s="82"/>
      <c r="OYI19" s="82"/>
      <c r="OYJ19" s="82"/>
      <c r="OYK19" s="82"/>
      <c r="OYL19" s="82"/>
      <c r="OYM19" s="82"/>
      <c r="OYN19" s="82"/>
      <c r="OYO19" s="82"/>
      <c r="OYP19" s="82"/>
      <c r="OYQ19" s="82"/>
      <c r="OYR19" s="82"/>
      <c r="OYS19" s="82"/>
      <c r="OYT19" s="82"/>
      <c r="OYU19" s="82"/>
      <c r="OYV19" s="82"/>
      <c r="OYW19" s="82"/>
      <c r="OYX19" s="82"/>
      <c r="OYY19" s="82"/>
      <c r="OYZ19" s="82"/>
      <c r="OZA19" s="82"/>
      <c r="OZB19" s="82"/>
      <c r="OZC19" s="82"/>
      <c r="OZD19" s="82"/>
      <c r="OZE19" s="82"/>
      <c r="OZF19" s="82"/>
      <c r="OZG19" s="82"/>
      <c r="OZH19" s="82"/>
      <c r="OZI19" s="82"/>
      <c r="OZJ19" s="82"/>
      <c r="OZK19" s="82"/>
      <c r="OZL19" s="82"/>
      <c r="OZM19" s="82"/>
      <c r="OZN19" s="82"/>
      <c r="OZO19" s="82"/>
      <c r="OZP19" s="82"/>
      <c r="OZQ19" s="82"/>
      <c r="OZR19" s="82"/>
      <c r="OZS19" s="82"/>
      <c r="OZT19" s="82"/>
      <c r="OZU19" s="82"/>
      <c r="OZV19" s="82"/>
      <c r="OZW19" s="82"/>
      <c r="OZX19" s="82"/>
      <c r="OZY19" s="82"/>
      <c r="OZZ19" s="82"/>
      <c r="PAA19" s="82"/>
      <c r="PAB19" s="82"/>
      <c r="PAC19" s="82"/>
      <c r="PAD19" s="82"/>
      <c r="PAE19" s="82"/>
      <c r="PAF19" s="82"/>
      <c r="PAG19" s="82"/>
      <c r="PAH19" s="82"/>
      <c r="PAI19" s="82"/>
      <c r="PAJ19" s="82"/>
      <c r="PAK19" s="82"/>
      <c r="PAL19" s="82"/>
      <c r="PAM19" s="82"/>
      <c r="PAN19" s="82"/>
      <c r="PAO19" s="82"/>
      <c r="PAP19" s="82"/>
      <c r="PAQ19" s="82"/>
      <c r="PAR19" s="82"/>
      <c r="PAS19" s="82"/>
      <c r="PAT19" s="82"/>
      <c r="PAU19" s="82"/>
      <c r="PAV19" s="82"/>
      <c r="PAW19" s="82"/>
      <c r="PAX19" s="82"/>
      <c r="PAY19" s="82"/>
      <c r="PAZ19" s="82"/>
      <c r="PBA19" s="82"/>
      <c r="PBB19" s="82"/>
      <c r="PBC19" s="82"/>
      <c r="PBD19" s="82"/>
      <c r="PBE19" s="82"/>
      <c r="PBF19" s="82"/>
      <c r="PBG19" s="82"/>
      <c r="PBH19" s="82"/>
      <c r="PBI19" s="82"/>
      <c r="PBJ19" s="82"/>
      <c r="PBK19" s="82"/>
      <c r="PBL19" s="82"/>
      <c r="PBM19" s="82"/>
      <c r="PBN19" s="82"/>
      <c r="PBO19" s="82"/>
      <c r="PBP19" s="82"/>
      <c r="PBQ19" s="82"/>
      <c r="PBR19" s="82"/>
      <c r="PBS19" s="82"/>
      <c r="PBT19" s="82"/>
      <c r="PBU19" s="82"/>
      <c r="PBV19" s="82"/>
      <c r="PBW19" s="82"/>
      <c r="PBX19" s="82"/>
      <c r="PBY19" s="82"/>
      <c r="PBZ19" s="82"/>
      <c r="PCA19" s="82"/>
      <c r="PCB19" s="82"/>
      <c r="PCC19" s="82"/>
      <c r="PCD19" s="82"/>
      <c r="PCE19" s="82"/>
      <c r="PCF19" s="82"/>
      <c r="PCG19" s="82"/>
      <c r="PCH19" s="82"/>
      <c r="PCI19" s="82"/>
      <c r="PCJ19" s="82"/>
      <c r="PCK19" s="82"/>
      <c r="PCL19" s="82"/>
      <c r="PCM19" s="82"/>
      <c r="PCN19" s="82"/>
      <c r="PCO19" s="82"/>
      <c r="PCP19" s="82"/>
      <c r="PCQ19" s="82"/>
      <c r="PCR19" s="82"/>
      <c r="PCS19" s="82"/>
      <c r="PCT19" s="82"/>
      <c r="PCU19" s="82"/>
      <c r="PCV19" s="82"/>
      <c r="PCW19" s="82"/>
      <c r="PCX19" s="82"/>
      <c r="PCY19" s="82"/>
      <c r="PCZ19" s="82"/>
      <c r="PDA19" s="82"/>
      <c r="PDB19" s="82"/>
      <c r="PDC19" s="82"/>
      <c r="PDD19" s="82"/>
      <c r="PDE19" s="82"/>
      <c r="PDF19" s="82"/>
      <c r="PDG19" s="82"/>
      <c r="PDH19" s="82"/>
      <c r="PDI19" s="82"/>
      <c r="PDJ19" s="82"/>
      <c r="PDK19" s="82"/>
      <c r="PDL19" s="82"/>
      <c r="PDM19" s="82"/>
      <c r="PDN19" s="82"/>
      <c r="PDO19" s="82"/>
      <c r="PDP19" s="82"/>
      <c r="PDQ19" s="82"/>
      <c r="PDR19" s="82"/>
      <c r="PDS19" s="82"/>
      <c r="PDT19" s="82"/>
      <c r="PDU19" s="82"/>
      <c r="PDV19" s="82"/>
      <c r="PDW19" s="82"/>
      <c r="PDX19" s="82"/>
      <c r="PDY19" s="82"/>
      <c r="PDZ19" s="82"/>
      <c r="PEA19" s="82"/>
      <c r="PEB19" s="82"/>
      <c r="PEC19" s="82"/>
      <c r="PED19" s="82"/>
      <c r="PEE19" s="82"/>
      <c r="PEF19" s="82"/>
      <c r="PEG19" s="82"/>
      <c r="PEH19" s="82"/>
      <c r="PEI19" s="82"/>
      <c r="PEJ19" s="82"/>
      <c r="PEK19" s="82"/>
      <c r="PEL19" s="82"/>
      <c r="PEM19" s="82"/>
      <c r="PEN19" s="82"/>
      <c r="PEO19" s="82"/>
      <c r="PEP19" s="82"/>
      <c r="PEQ19" s="82"/>
      <c r="PER19" s="82"/>
      <c r="PES19" s="82"/>
      <c r="PET19" s="82"/>
      <c r="PEU19" s="82"/>
      <c r="PEV19" s="82"/>
      <c r="PEW19" s="82"/>
      <c r="PEX19" s="82"/>
      <c r="PEY19" s="82"/>
      <c r="PEZ19" s="82"/>
      <c r="PFA19" s="82"/>
      <c r="PFB19" s="82"/>
      <c r="PFC19" s="82"/>
      <c r="PFD19" s="82"/>
      <c r="PFE19" s="82"/>
      <c r="PFF19" s="82"/>
      <c r="PFG19" s="82"/>
      <c r="PFH19" s="82"/>
      <c r="PFI19" s="82"/>
      <c r="PFJ19" s="82"/>
      <c r="PFK19" s="82"/>
      <c r="PFL19" s="82"/>
      <c r="PFM19" s="82"/>
      <c r="PFN19" s="82"/>
      <c r="PFO19" s="82"/>
      <c r="PFP19" s="82"/>
      <c r="PFQ19" s="82"/>
      <c r="PFR19" s="82"/>
      <c r="PFS19" s="82"/>
      <c r="PFT19" s="82"/>
      <c r="PFU19" s="82"/>
      <c r="PFV19" s="82"/>
      <c r="PFW19" s="82"/>
      <c r="PFX19" s="82"/>
      <c r="PFY19" s="82"/>
      <c r="PFZ19" s="82"/>
      <c r="PGA19" s="82"/>
      <c r="PGB19" s="82"/>
      <c r="PGC19" s="82"/>
      <c r="PGD19" s="82"/>
      <c r="PGE19" s="82"/>
      <c r="PGF19" s="82"/>
      <c r="PGG19" s="82"/>
      <c r="PGH19" s="82"/>
      <c r="PGI19" s="82"/>
      <c r="PGJ19" s="82"/>
      <c r="PGK19" s="82"/>
      <c r="PGL19" s="82"/>
      <c r="PGM19" s="82"/>
      <c r="PGN19" s="82"/>
      <c r="PGO19" s="82"/>
      <c r="PGP19" s="82"/>
      <c r="PGQ19" s="82"/>
      <c r="PGR19" s="82"/>
      <c r="PGS19" s="82"/>
      <c r="PGT19" s="82"/>
      <c r="PGU19" s="82"/>
      <c r="PGV19" s="82"/>
      <c r="PGW19" s="82"/>
      <c r="PGX19" s="82"/>
      <c r="PGY19" s="82"/>
      <c r="PGZ19" s="82"/>
      <c r="PHA19" s="82"/>
      <c r="PHB19" s="82"/>
      <c r="PHC19" s="82"/>
      <c r="PHD19" s="82"/>
      <c r="PHE19" s="82"/>
      <c r="PHF19" s="82"/>
      <c r="PHG19" s="82"/>
      <c r="PHH19" s="82"/>
      <c r="PHI19" s="82"/>
      <c r="PHJ19" s="82"/>
      <c r="PHK19" s="82"/>
      <c r="PHL19" s="82"/>
      <c r="PHM19" s="82"/>
      <c r="PHN19" s="82"/>
      <c r="PHO19" s="82"/>
      <c r="PHP19" s="82"/>
      <c r="PHQ19" s="82"/>
      <c r="PHR19" s="82"/>
      <c r="PHS19" s="82"/>
      <c r="PHT19" s="82"/>
      <c r="PHU19" s="82"/>
      <c r="PHV19" s="82"/>
      <c r="PHW19" s="82"/>
      <c r="PHX19" s="82"/>
      <c r="PHY19" s="82"/>
      <c r="PHZ19" s="82"/>
      <c r="PIA19" s="82"/>
      <c r="PIB19" s="82"/>
      <c r="PIC19" s="82"/>
      <c r="PID19" s="82"/>
      <c r="PIE19" s="82"/>
      <c r="PIF19" s="82"/>
      <c r="PIG19" s="82"/>
      <c r="PIH19" s="82"/>
      <c r="PII19" s="82"/>
      <c r="PIJ19" s="82"/>
      <c r="PIK19" s="82"/>
      <c r="PIL19" s="82"/>
      <c r="PIM19" s="82"/>
      <c r="PIN19" s="82"/>
      <c r="PIO19" s="82"/>
      <c r="PIP19" s="82"/>
      <c r="PIQ19" s="82"/>
      <c r="PIR19" s="82"/>
      <c r="PIS19" s="82"/>
      <c r="PIT19" s="82"/>
      <c r="PIU19" s="82"/>
      <c r="PIV19" s="82"/>
      <c r="PIW19" s="82"/>
      <c r="PIX19" s="82"/>
      <c r="PIY19" s="82"/>
      <c r="PIZ19" s="82"/>
      <c r="PJA19" s="82"/>
      <c r="PJB19" s="82"/>
      <c r="PJC19" s="82"/>
      <c r="PJD19" s="82"/>
      <c r="PJE19" s="82"/>
      <c r="PJF19" s="82"/>
      <c r="PJG19" s="82"/>
      <c r="PJH19" s="82"/>
      <c r="PJI19" s="82"/>
      <c r="PJJ19" s="82"/>
      <c r="PJK19" s="82"/>
      <c r="PJL19" s="82"/>
      <c r="PJM19" s="82"/>
      <c r="PJN19" s="82"/>
      <c r="PJO19" s="82"/>
      <c r="PJP19" s="82"/>
      <c r="PJQ19" s="82"/>
      <c r="PJR19" s="82"/>
      <c r="PJS19" s="82"/>
      <c r="PJT19" s="82"/>
      <c r="PJU19" s="82"/>
      <c r="PJV19" s="82"/>
      <c r="PJW19" s="82"/>
      <c r="PJX19" s="82"/>
      <c r="PJY19" s="82"/>
      <c r="PJZ19" s="82"/>
      <c r="PKA19" s="82"/>
      <c r="PKB19" s="82"/>
      <c r="PKC19" s="82"/>
      <c r="PKD19" s="82"/>
      <c r="PKE19" s="82"/>
      <c r="PKF19" s="82"/>
      <c r="PKG19" s="82"/>
      <c r="PKH19" s="82"/>
      <c r="PKI19" s="82"/>
      <c r="PKJ19" s="82"/>
      <c r="PKK19" s="82"/>
      <c r="PKL19" s="82"/>
      <c r="PKM19" s="82"/>
      <c r="PKN19" s="82"/>
      <c r="PKO19" s="82"/>
      <c r="PKP19" s="82"/>
      <c r="PKQ19" s="82"/>
      <c r="PKR19" s="82"/>
      <c r="PKS19" s="82"/>
      <c r="PKT19" s="82"/>
      <c r="PKU19" s="82"/>
      <c r="PKV19" s="82"/>
      <c r="PKW19" s="82"/>
      <c r="PKX19" s="82"/>
      <c r="PKY19" s="82"/>
      <c r="PKZ19" s="82"/>
      <c r="PLA19" s="82"/>
      <c r="PLB19" s="82"/>
      <c r="PLC19" s="82"/>
      <c r="PLD19" s="82"/>
      <c r="PLE19" s="82"/>
      <c r="PLF19" s="82"/>
      <c r="PLG19" s="82"/>
      <c r="PLH19" s="82"/>
      <c r="PLI19" s="82"/>
      <c r="PLJ19" s="82"/>
      <c r="PLK19" s="82"/>
      <c r="PLL19" s="82"/>
      <c r="PLM19" s="82"/>
      <c r="PLN19" s="82"/>
      <c r="PLO19" s="82"/>
      <c r="PLP19" s="82"/>
      <c r="PLQ19" s="82"/>
      <c r="PLR19" s="82"/>
      <c r="PLS19" s="82"/>
      <c r="PLT19" s="82"/>
      <c r="PLU19" s="82"/>
      <c r="PLV19" s="82"/>
      <c r="PLW19" s="82"/>
      <c r="PLX19" s="82"/>
      <c r="PLY19" s="82"/>
      <c r="PLZ19" s="82"/>
      <c r="PMA19" s="82"/>
      <c r="PMB19" s="82"/>
      <c r="PMC19" s="82"/>
      <c r="PMD19" s="82"/>
      <c r="PME19" s="82"/>
      <c r="PMF19" s="82"/>
      <c r="PMG19" s="82"/>
      <c r="PMH19" s="82"/>
      <c r="PMI19" s="82"/>
      <c r="PMJ19" s="82"/>
      <c r="PMK19" s="82"/>
      <c r="PML19" s="82"/>
      <c r="PMM19" s="82"/>
      <c r="PMN19" s="82"/>
      <c r="PMO19" s="82"/>
      <c r="PMP19" s="82"/>
      <c r="PMQ19" s="82"/>
      <c r="PMR19" s="82"/>
      <c r="PMS19" s="82"/>
      <c r="PMT19" s="82"/>
      <c r="PMU19" s="82"/>
      <c r="PMV19" s="82"/>
      <c r="PMW19" s="82"/>
      <c r="PMX19" s="82"/>
      <c r="PMY19" s="82"/>
      <c r="PMZ19" s="82"/>
      <c r="PNA19" s="82"/>
      <c r="PNB19" s="82"/>
      <c r="PNC19" s="82"/>
      <c r="PND19" s="82"/>
      <c r="PNE19" s="82"/>
      <c r="PNF19" s="82"/>
      <c r="PNG19" s="82"/>
      <c r="PNH19" s="82"/>
      <c r="PNI19" s="82"/>
      <c r="PNJ19" s="82"/>
      <c r="PNK19" s="82"/>
      <c r="PNL19" s="82"/>
      <c r="PNM19" s="82"/>
      <c r="PNN19" s="82"/>
      <c r="PNO19" s="82"/>
      <c r="PNP19" s="82"/>
      <c r="PNQ19" s="82"/>
      <c r="PNR19" s="82"/>
      <c r="PNS19" s="82"/>
      <c r="PNT19" s="82"/>
      <c r="PNU19" s="82"/>
      <c r="PNV19" s="82"/>
      <c r="PNW19" s="82"/>
      <c r="PNX19" s="82"/>
      <c r="PNY19" s="82"/>
      <c r="PNZ19" s="82"/>
      <c r="POA19" s="82"/>
      <c r="POB19" s="82"/>
      <c r="POC19" s="82"/>
      <c r="POD19" s="82"/>
      <c r="POE19" s="82"/>
      <c r="POF19" s="82"/>
      <c r="POG19" s="82"/>
      <c r="POH19" s="82"/>
      <c r="POI19" s="82"/>
      <c r="POJ19" s="82"/>
      <c r="POK19" s="82"/>
      <c r="POL19" s="82"/>
      <c r="POM19" s="82"/>
      <c r="PON19" s="82"/>
      <c r="POO19" s="82"/>
      <c r="POP19" s="82"/>
      <c r="POQ19" s="82"/>
      <c r="POR19" s="82"/>
      <c r="POS19" s="82"/>
      <c r="POT19" s="82"/>
      <c r="POU19" s="82"/>
      <c r="POV19" s="82"/>
      <c r="POW19" s="82"/>
      <c r="POX19" s="82"/>
      <c r="POY19" s="82"/>
      <c r="POZ19" s="82"/>
      <c r="PPA19" s="82"/>
      <c r="PPB19" s="82"/>
      <c r="PPC19" s="82"/>
      <c r="PPD19" s="82"/>
      <c r="PPE19" s="82"/>
      <c r="PPF19" s="82"/>
      <c r="PPG19" s="82"/>
      <c r="PPH19" s="82"/>
      <c r="PPI19" s="82"/>
      <c r="PPJ19" s="82"/>
      <c r="PPK19" s="82"/>
      <c r="PPL19" s="82"/>
      <c r="PPM19" s="82"/>
      <c r="PPN19" s="82"/>
      <c r="PPO19" s="82"/>
      <c r="PPP19" s="82"/>
      <c r="PPQ19" s="82"/>
      <c r="PPR19" s="82"/>
      <c r="PPS19" s="82"/>
      <c r="PPT19" s="82"/>
      <c r="PPU19" s="82"/>
      <c r="PPV19" s="82"/>
      <c r="PPW19" s="82"/>
      <c r="PPX19" s="82"/>
      <c r="PPY19" s="82"/>
      <c r="PPZ19" s="82"/>
      <c r="PQA19" s="82"/>
      <c r="PQB19" s="82"/>
      <c r="PQC19" s="82"/>
      <c r="PQD19" s="82"/>
      <c r="PQE19" s="82"/>
      <c r="PQF19" s="82"/>
      <c r="PQG19" s="82"/>
      <c r="PQH19" s="82"/>
      <c r="PQI19" s="82"/>
      <c r="PQJ19" s="82"/>
      <c r="PQK19" s="82"/>
      <c r="PQL19" s="82"/>
      <c r="PQM19" s="82"/>
      <c r="PQN19" s="82"/>
      <c r="PQO19" s="82"/>
      <c r="PQP19" s="82"/>
      <c r="PQQ19" s="82"/>
      <c r="PQR19" s="82"/>
      <c r="PQS19" s="82"/>
      <c r="PQT19" s="82"/>
      <c r="PQU19" s="82"/>
      <c r="PQV19" s="82"/>
      <c r="PQW19" s="82"/>
      <c r="PQX19" s="82"/>
      <c r="PQY19" s="82"/>
      <c r="PQZ19" s="82"/>
      <c r="PRA19" s="82"/>
      <c r="PRB19" s="82"/>
      <c r="PRC19" s="82"/>
      <c r="PRD19" s="82"/>
      <c r="PRE19" s="82"/>
      <c r="PRF19" s="82"/>
      <c r="PRG19" s="82"/>
      <c r="PRH19" s="82"/>
      <c r="PRI19" s="82"/>
      <c r="PRJ19" s="82"/>
      <c r="PRK19" s="82"/>
      <c r="PRL19" s="82"/>
      <c r="PRM19" s="82"/>
      <c r="PRN19" s="82"/>
      <c r="PRO19" s="82"/>
      <c r="PRP19" s="82"/>
      <c r="PRQ19" s="82"/>
      <c r="PRR19" s="82"/>
      <c r="PRS19" s="82"/>
      <c r="PRT19" s="82"/>
      <c r="PRU19" s="82"/>
      <c r="PRV19" s="82"/>
      <c r="PRW19" s="82"/>
      <c r="PRX19" s="82"/>
      <c r="PRY19" s="82"/>
      <c r="PRZ19" s="82"/>
      <c r="PSA19" s="82"/>
      <c r="PSB19" s="82"/>
      <c r="PSC19" s="82"/>
      <c r="PSD19" s="82"/>
      <c r="PSE19" s="82"/>
      <c r="PSF19" s="82"/>
      <c r="PSG19" s="82"/>
      <c r="PSH19" s="82"/>
      <c r="PSI19" s="82"/>
      <c r="PSJ19" s="82"/>
      <c r="PSK19" s="82"/>
      <c r="PSL19" s="82"/>
      <c r="PSM19" s="82"/>
      <c r="PSN19" s="82"/>
      <c r="PSO19" s="82"/>
      <c r="PSP19" s="82"/>
      <c r="PSQ19" s="82"/>
      <c r="PSR19" s="82"/>
      <c r="PSS19" s="82"/>
      <c r="PST19" s="82"/>
      <c r="PSU19" s="82"/>
      <c r="PSV19" s="82"/>
      <c r="PSW19" s="82"/>
      <c r="PSX19" s="82"/>
      <c r="PSY19" s="82"/>
      <c r="PSZ19" s="82"/>
      <c r="PTA19" s="82"/>
      <c r="PTB19" s="82"/>
      <c r="PTC19" s="82"/>
      <c r="PTD19" s="82"/>
      <c r="PTE19" s="82"/>
      <c r="PTF19" s="82"/>
      <c r="PTG19" s="82"/>
      <c r="PTH19" s="82"/>
      <c r="PTI19" s="82"/>
      <c r="PTJ19" s="82"/>
      <c r="PTK19" s="82"/>
      <c r="PTL19" s="82"/>
      <c r="PTM19" s="82"/>
      <c r="PTN19" s="82"/>
      <c r="PTO19" s="82"/>
      <c r="PTP19" s="82"/>
      <c r="PTQ19" s="82"/>
      <c r="PTR19" s="82"/>
      <c r="PTS19" s="82"/>
      <c r="PTT19" s="82"/>
      <c r="PTU19" s="82"/>
      <c r="PTV19" s="82"/>
      <c r="PTW19" s="82"/>
      <c r="PTX19" s="82"/>
      <c r="PTY19" s="82"/>
      <c r="PTZ19" s="82"/>
      <c r="PUA19" s="82"/>
      <c r="PUB19" s="82"/>
      <c r="PUC19" s="82"/>
      <c r="PUD19" s="82"/>
      <c r="PUE19" s="82"/>
      <c r="PUF19" s="82"/>
      <c r="PUG19" s="82"/>
      <c r="PUH19" s="82"/>
      <c r="PUI19" s="82"/>
      <c r="PUJ19" s="82"/>
      <c r="PUK19" s="82"/>
      <c r="PUL19" s="82"/>
      <c r="PUM19" s="82"/>
      <c r="PUN19" s="82"/>
      <c r="PUO19" s="82"/>
      <c r="PUP19" s="82"/>
      <c r="PUQ19" s="82"/>
      <c r="PUR19" s="82"/>
      <c r="PUS19" s="82"/>
      <c r="PUT19" s="82"/>
      <c r="PUU19" s="82"/>
      <c r="PUV19" s="82"/>
      <c r="PUW19" s="82"/>
      <c r="PUX19" s="82"/>
      <c r="PUY19" s="82"/>
      <c r="PUZ19" s="82"/>
      <c r="PVA19" s="82"/>
      <c r="PVB19" s="82"/>
      <c r="PVC19" s="82"/>
      <c r="PVD19" s="82"/>
      <c r="PVE19" s="82"/>
      <c r="PVF19" s="82"/>
      <c r="PVG19" s="82"/>
      <c r="PVH19" s="82"/>
      <c r="PVI19" s="82"/>
      <c r="PVJ19" s="82"/>
      <c r="PVK19" s="82"/>
      <c r="PVL19" s="82"/>
      <c r="PVM19" s="82"/>
      <c r="PVN19" s="82"/>
      <c r="PVO19" s="82"/>
      <c r="PVP19" s="82"/>
      <c r="PVQ19" s="82"/>
      <c r="PVR19" s="82"/>
      <c r="PVS19" s="82"/>
      <c r="PVT19" s="82"/>
      <c r="PVU19" s="82"/>
      <c r="PVV19" s="82"/>
      <c r="PVW19" s="82"/>
      <c r="PVX19" s="82"/>
      <c r="PVY19" s="82"/>
      <c r="PVZ19" s="82"/>
      <c r="PWA19" s="82"/>
      <c r="PWB19" s="82"/>
      <c r="PWC19" s="82"/>
      <c r="PWD19" s="82"/>
      <c r="PWE19" s="82"/>
      <c r="PWF19" s="82"/>
      <c r="PWG19" s="82"/>
      <c r="PWH19" s="82"/>
      <c r="PWI19" s="82"/>
      <c r="PWJ19" s="82"/>
      <c r="PWK19" s="82"/>
      <c r="PWL19" s="82"/>
      <c r="PWM19" s="82"/>
      <c r="PWN19" s="82"/>
      <c r="PWO19" s="82"/>
      <c r="PWP19" s="82"/>
      <c r="PWQ19" s="82"/>
      <c r="PWR19" s="82"/>
      <c r="PWS19" s="82"/>
      <c r="PWT19" s="82"/>
      <c r="PWU19" s="82"/>
      <c r="PWV19" s="82"/>
      <c r="PWW19" s="82"/>
      <c r="PWX19" s="82"/>
      <c r="PWY19" s="82"/>
      <c r="PWZ19" s="82"/>
      <c r="PXA19" s="82"/>
      <c r="PXB19" s="82"/>
      <c r="PXC19" s="82"/>
      <c r="PXD19" s="82"/>
      <c r="PXE19" s="82"/>
      <c r="PXF19" s="82"/>
      <c r="PXG19" s="82"/>
      <c r="PXH19" s="82"/>
      <c r="PXI19" s="82"/>
      <c r="PXJ19" s="82"/>
      <c r="PXK19" s="82"/>
      <c r="PXL19" s="82"/>
      <c r="PXM19" s="82"/>
      <c r="PXN19" s="82"/>
      <c r="PXO19" s="82"/>
      <c r="PXP19" s="82"/>
      <c r="PXQ19" s="82"/>
      <c r="PXR19" s="82"/>
      <c r="PXS19" s="82"/>
      <c r="PXT19" s="82"/>
      <c r="PXU19" s="82"/>
      <c r="PXV19" s="82"/>
      <c r="PXW19" s="82"/>
      <c r="PXX19" s="82"/>
      <c r="PXY19" s="82"/>
      <c r="PXZ19" s="82"/>
      <c r="PYA19" s="82"/>
      <c r="PYB19" s="82"/>
      <c r="PYC19" s="82"/>
      <c r="PYD19" s="82"/>
      <c r="PYE19" s="82"/>
      <c r="PYF19" s="82"/>
      <c r="PYG19" s="82"/>
      <c r="PYH19" s="82"/>
      <c r="PYI19" s="82"/>
      <c r="PYJ19" s="82"/>
      <c r="PYK19" s="82"/>
      <c r="PYL19" s="82"/>
      <c r="PYM19" s="82"/>
      <c r="PYN19" s="82"/>
      <c r="PYO19" s="82"/>
      <c r="PYP19" s="82"/>
      <c r="PYQ19" s="82"/>
      <c r="PYR19" s="82"/>
      <c r="PYS19" s="82"/>
      <c r="PYT19" s="82"/>
      <c r="PYU19" s="82"/>
      <c r="PYV19" s="82"/>
      <c r="PYW19" s="82"/>
      <c r="PYX19" s="82"/>
      <c r="PYY19" s="82"/>
      <c r="PYZ19" s="82"/>
      <c r="PZA19" s="82"/>
      <c r="PZB19" s="82"/>
      <c r="PZC19" s="82"/>
      <c r="PZD19" s="82"/>
      <c r="PZE19" s="82"/>
      <c r="PZF19" s="82"/>
      <c r="PZG19" s="82"/>
      <c r="PZH19" s="82"/>
      <c r="PZI19" s="82"/>
      <c r="PZJ19" s="82"/>
      <c r="PZK19" s="82"/>
      <c r="PZL19" s="82"/>
      <c r="PZM19" s="82"/>
      <c r="PZN19" s="82"/>
      <c r="PZO19" s="82"/>
      <c r="PZP19" s="82"/>
      <c r="PZQ19" s="82"/>
      <c r="PZR19" s="82"/>
      <c r="PZS19" s="82"/>
      <c r="PZT19" s="82"/>
      <c r="PZU19" s="82"/>
      <c r="PZV19" s="82"/>
      <c r="PZW19" s="82"/>
      <c r="PZX19" s="82"/>
      <c r="PZY19" s="82"/>
      <c r="PZZ19" s="82"/>
      <c r="QAA19" s="82"/>
      <c r="QAB19" s="82"/>
      <c r="QAC19" s="82"/>
      <c r="QAD19" s="82"/>
      <c r="QAE19" s="82"/>
      <c r="QAF19" s="82"/>
      <c r="QAG19" s="82"/>
      <c r="QAH19" s="82"/>
      <c r="QAI19" s="82"/>
      <c r="QAJ19" s="82"/>
      <c r="QAK19" s="82"/>
      <c r="QAL19" s="82"/>
      <c r="QAM19" s="82"/>
      <c r="QAN19" s="82"/>
      <c r="QAO19" s="82"/>
      <c r="QAP19" s="82"/>
      <c r="QAQ19" s="82"/>
      <c r="QAR19" s="82"/>
      <c r="QAS19" s="82"/>
      <c r="QAT19" s="82"/>
      <c r="QAU19" s="82"/>
      <c r="QAV19" s="82"/>
      <c r="QAW19" s="82"/>
      <c r="QAX19" s="82"/>
      <c r="QAY19" s="82"/>
      <c r="QAZ19" s="82"/>
      <c r="QBA19" s="82"/>
      <c r="QBB19" s="82"/>
      <c r="QBC19" s="82"/>
      <c r="QBD19" s="82"/>
      <c r="QBE19" s="82"/>
      <c r="QBF19" s="82"/>
      <c r="QBG19" s="82"/>
      <c r="QBH19" s="82"/>
      <c r="QBI19" s="82"/>
      <c r="QBJ19" s="82"/>
      <c r="QBK19" s="82"/>
      <c r="QBL19" s="82"/>
      <c r="QBM19" s="82"/>
      <c r="QBN19" s="82"/>
      <c r="QBO19" s="82"/>
      <c r="QBP19" s="82"/>
      <c r="QBQ19" s="82"/>
      <c r="QBR19" s="82"/>
      <c r="QBS19" s="82"/>
      <c r="QBT19" s="82"/>
      <c r="QBU19" s="82"/>
      <c r="QBV19" s="82"/>
      <c r="QBW19" s="82"/>
      <c r="QBX19" s="82"/>
      <c r="QBY19" s="82"/>
      <c r="QBZ19" s="82"/>
      <c r="QCA19" s="82"/>
      <c r="QCB19" s="82"/>
      <c r="QCC19" s="82"/>
      <c r="QCD19" s="82"/>
      <c r="QCE19" s="82"/>
      <c r="QCF19" s="82"/>
      <c r="QCG19" s="82"/>
      <c r="QCH19" s="82"/>
      <c r="QCI19" s="82"/>
      <c r="QCJ19" s="82"/>
      <c r="QCK19" s="82"/>
      <c r="QCL19" s="82"/>
      <c r="QCM19" s="82"/>
      <c r="QCN19" s="82"/>
      <c r="QCO19" s="82"/>
      <c r="QCP19" s="82"/>
      <c r="QCQ19" s="82"/>
      <c r="QCR19" s="82"/>
      <c r="QCS19" s="82"/>
      <c r="QCT19" s="82"/>
      <c r="QCU19" s="82"/>
      <c r="QCV19" s="82"/>
      <c r="QCW19" s="82"/>
      <c r="QCX19" s="82"/>
      <c r="QCY19" s="82"/>
      <c r="QCZ19" s="82"/>
      <c r="QDA19" s="82"/>
      <c r="QDB19" s="82"/>
      <c r="QDC19" s="82"/>
      <c r="QDD19" s="82"/>
      <c r="QDE19" s="82"/>
      <c r="QDF19" s="82"/>
      <c r="QDG19" s="82"/>
      <c r="QDH19" s="82"/>
      <c r="QDI19" s="82"/>
      <c r="QDJ19" s="82"/>
      <c r="QDK19" s="82"/>
      <c r="QDL19" s="82"/>
      <c r="QDM19" s="82"/>
      <c r="QDN19" s="82"/>
      <c r="QDO19" s="82"/>
      <c r="QDP19" s="82"/>
      <c r="QDQ19" s="82"/>
      <c r="QDR19" s="82"/>
      <c r="QDS19" s="82"/>
      <c r="QDT19" s="82"/>
      <c r="QDU19" s="82"/>
      <c r="QDV19" s="82"/>
      <c r="QDW19" s="82"/>
      <c r="QDX19" s="82"/>
      <c r="QDY19" s="82"/>
      <c r="QDZ19" s="82"/>
      <c r="QEA19" s="82"/>
      <c r="QEB19" s="82"/>
      <c r="QEC19" s="82"/>
      <c r="QED19" s="82"/>
      <c r="QEE19" s="82"/>
      <c r="QEF19" s="82"/>
      <c r="QEG19" s="82"/>
      <c r="QEH19" s="82"/>
      <c r="QEI19" s="82"/>
      <c r="QEJ19" s="82"/>
      <c r="QEK19" s="82"/>
      <c r="QEL19" s="82"/>
      <c r="QEM19" s="82"/>
      <c r="QEN19" s="82"/>
      <c r="QEO19" s="82"/>
      <c r="QEP19" s="82"/>
      <c r="QEQ19" s="82"/>
      <c r="QER19" s="82"/>
      <c r="QES19" s="82"/>
      <c r="QET19" s="82"/>
      <c r="QEU19" s="82"/>
      <c r="QEV19" s="82"/>
      <c r="QEW19" s="82"/>
      <c r="QEX19" s="82"/>
      <c r="QEY19" s="82"/>
      <c r="QEZ19" s="82"/>
      <c r="QFA19" s="82"/>
      <c r="QFB19" s="82"/>
      <c r="QFC19" s="82"/>
      <c r="QFD19" s="82"/>
      <c r="QFE19" s="82"/>
      <c r="QFF19" s="82"/>
      <c r="QFG19" s="82"/>
      <c r="QFH19" s="82"/>
      <c r="QFI19" s="82"/>
      <c r="QFJ19" s="82"/>
      <c r="QFK19" s="82"/>
      <c r="QFL19" s="82"/>
      <c r="QFM19" s="82"/>
      <c r="QFN19" s="82"/>
      <c r="QFO19" s="82"/>
      <c r="QFP19" s="82"/>
      <c r="QFQ19" s="82"/>
      <c r="QFR19" s="82"/>
      <c r="QFS19" s="82"/>
      <c r="QFT19" s="82"/>
      <c r="QFU19" s="82"/>
      <c r="QFV19" s="82"/>
      <c r="QFW19" s="82"/>
      <c r="QFX19" s="82"/>
      <c r="QFY19" s="82"/>
      <c r="QFZ19" s="82"/>
      <c r="QGA19" s="82"/>
      <c r="QGB19" s="82"/>
      <c r="QGC19" s="82"/>
      <c r="QGD19" s="82"/>
      <c r="QGE19" s="82"/>
      <c r="QGF19" s="82"/>
      <c r="QGG19" s="82"/>
      <c r="QGH19" s="82"/>
      <c r="QGI19" s="82"/>
      <c r="QGJ19" s="82"/>
      <c r="QGK19" s="82"/>
      <c r="QGL19" s="82"/>
      <c r="QGM19" s="82"/>
      <c r="QGN19" s="82"/>
      <c r="QGO19" s="82"/>
      <c r="QGP19" s="82"/>
      <c r="QGQ19" s="82"/>
      <c r="QGR19" s="82"/>
      <c r="QGS19" s="82"/>
      <c r="QGT19" s="82"/>
      <c r="QGU19" s="82"/>
      <c r="QGV19" s="82"/>
      <c r="QGW19" s="82"/>
      <c r="QGX19" s="82"/>
      <c r="QGY19" s="82"/>
      <c r="QGZ19" s="82"/>
      <c r="QHA19" s="82"/>
      <c r="QHB19" s="82"/>
      <c r="QHC19" s="82"/>
      <c r="QHD19" s="82"/>
      <c r="QHE19" s="82"/>
      <c r="QHF19" s="82"/>
      <c r="QHG19" s="82"/>
      <c r="QHH19" s="82"/>
      <c r="QHI19" s="82"/>
      <c r="QHJ19" s="82"/>
      <c r="QHK19" s="82"/>
      <c r="QHL19" s="82"/>
      <c r="QHM19" s="82"/>
      <c r="QHN19" s="82"/>
      <c r="QHO19" s="82"/>
      <c r="QHP19" s="82"/>
      <c r="QHQ19" s="82"/>
      <c r="QHR19" s="82"/>
      <c r="QHS19" s="82"/>
      <c r="QHT19" s="82"/>
      <c r="QHU19" s="82"/>
      <c r="QHV19" s="82"/>
      <c r="QHW19" s="82"/>
      <c r="QHX19" s="82"/>
      <c r="QHY19" s="82"/>
      <c r="QHZ19" s="82"/>
      <c r="QIA19" s="82"/>
      <c r="QIB19" s="82"/>
      <c r="QIC19" s="82"/>
      <c r="QID19" s="82"/>
      <c r="QIE19" s="82"/>
      <c r="QIF19" s="82"/>
      <c r="QIG19" s="82"/>
      <c r="QIH19" s="82"/>
      <c r="QII19" s="82"/>
      <c r="QIJ19" s="82"/>
      <c r="QIK19" s="82"/>
      <c r="QIL19" s="82"/>
      <c r="QIM19" s="82"/>
      <c r="QIN19" s="82"/>
      <c r="QIO19" s="82"/>
      <c r="QIP19" s="82"/>
      <c r="QIQ19" s="82"/>
      <c r="QIR19" s="82"/>
      <c r="QIS19" s="82"/>
      <c r="QIT19" s="82"/>
      <c r="QIU19" s="82"/>
      <c r="QIV19" s="82"/>
      <c r="QIW19" s="82"/>
      <c r="QIX19" s="82"/>
      <c r="QIY19" s="82"/>
      <c r="QIZ19" s="82"/>
      <c r="QJA19" s="82"/>
      <c r="QJB19" s="82"/>
      <c r="QJC19" s="82"/>
      <c r="QJD19" s="82"/>
      <c r="QJE19" s="82"/>
      <c r="QJF19" s="82"/>
      <c r="QJG19" s="82"/>
      <c r="QJH19" s="82"/>
      <c r="QJI19" s="82"/>
      <c r="QJJ19" s="82"/>
      <c r="QJK19" s="82"/>
      <c r="QJL19" s="82"/>
      <c r="QJM19" s="82"/>
      <c r="QJN19" s="82"/>
      <c r="QJO19" s="82"/>
      <c r="QJP19" s="82"/>
      <c r="QJQ19" s="82"/>
      <c r="QJR19" s="82"/>
      <c r="QJS19" s="82"/>
      <c r="QJT19" s="82"/>
      <c r="QJU19" s="82"/>
      <c r="QJV19" s="82"/>
      <c r="QJW19" s="82"/>
      <c r="QJX19" s="82"/>
      <c r="QJY19" s="82"/>
      <c r="QJZ19" s="82"/>
      <c r="QKA19" s="82"/>
      <c r="QKB19" s="82"/>
      <c r="QKC19" s="82"/>
      <c r="QKD19" s="82"/>
      <c r="QKE19" s="82"/>
      <c r="QKF19" s="82"/>
      <c r="QKG19" s="82"/>
      <c r="QKH19" s="82"/>
      <c r="QKI19" s="82"/>
      <c r="QKJ19" s="82"/>
      <c r="QKK19" s="82"/>
      <c r="QKL19" s="82"/>
      <c r="QKM19" s="82"/>
      <c r="QKN19" s="82"/>
      <c r="QKO19" s="82"/>
      <c r="QKP19" s="82"/>
      <c r="QKQ19" s="82"/>
      <c r="QKR19" s="82"/>
      <c r="QKS19" s="82"/>
      <c r="QKT19" s="82"/>
      <c r="QKU19" s="82"/>
      <c r="QKV19" s="82"/>
      <c r="QKW19" s="82"/>
      <c r="QKX19" s="82"/>
      <c r="QKY19" s="82"/>
      <c r="QKZ19" s="82"/>
      <c r="QLA19" s="82"/>
      <c r="QLB19" s="82"/>
      <c r="QLC19" s="82"/>
      <c r="QLD19" s="82"/>
      <c r="QLE19" s="82"/>
      <c r="QLF19" s="82"/>
      <c r="QLG19" s="82"/>
      <c r="QLH19" s="82"/>
      <c r="QLI19" s="82"/>
      <c r="QLJ19" s="82"/>
      <c r="QLK19" s="82"/>
      <c r="QLL19" s="82"/>
      <c r="QLM19" s="82"/>
      <c r="QLN19" s="82"/>
      <c r="QLO19" s="82"/>
      <c r="QLP19" s="82"/>
      <c r="QLQ19" s="82"/>
      <c r="QLR19" s="82"/>
      <c r="QLS19" s="82"/>
      <c r="QLT19" s="82"/>
      <c r="QLU19" s="82"/>
      <c r="QLV19" s="82"/>
      <c r="QLW19" s="82"/>
      <c r="QLX19" s="82"/>
      <c r="QLY19" s="82"/>
      <c r="QLZ19" s="82"/>
      <c r="QMA19" s="82"/>
      <c r="QMB19" s="82"/>
      <c r="QMC19" s="82"/>
      <c r="QMD19" s="82"/>
      <c r="QME19" s="82"/>
      <c r="QMF19" s="82"/>
      <c r="QMG19" s="82"/>
      <c r="QMH19" s="82"/>
      <c r="QMI19" s="82"/>
      <c r="QMJ19" s="82"/>
      <c r="QMK19" s="82"/>
      <c r="QML19" s="82"/>
      <c r="QMM19" s="82"/>
      <c r="QMN19" s="82"/>
      <c r="QMO19" s="82"/>
      <c r="QMP19" s="82"/>
      <c r="QMQ19" s="82"/>
      <c r="QMR19" s="82"/>
      <c r="QMS19" s="82"/>
      <c r="QMT19" s="82"/>
      <c r="QMU19" s="82"/>
      <c r="QMV19" s="82"/>
      <c r="QMW19" s="82"/>
      <c r="QMX19" s="82"/>
      <c r="QMY19" s="82"/>
      <c r="QMZ19" s="82"/>
      <c r="QNA19" s="82"/>
      <c r="QNB19" s="82"/>
      <c r="QNC19" s="82"/>
      <c r="QND19" s="82"/>
      <c r="QNE19" s="82"/>
      <c r="QNF19" s="82"/>
      <c r="QNG19" s="82"/>
      <c r="QNH19" s="82"/>
      <c r="QNI19" s="82"/>
      <c r="QNJ19" s="82"/>
      <c r="QNK19" s="82"/>
      <c r="QNL19" s="82"/>
      <c r="QNM19" s="82"/>
      <c r="QNN19" s="82"/>
      <c r="QNO19" s="82"/>
      <c r="QNP19" s="82"/>
      <c r="QNQ19" s="82"/>
      <c r="QNR19" s="82"/>
      <c r="QNS19" s="82"/>
      <c r="QNT19" s="82"/>
      <c r="QNU19" s="82"/>
      <c r="QNV19" s="82"/>
      <c r="QNW19" s="82"/>
      <c r="QNX19" s="82"/>
      <c r="QNY19" s="82"/>
      <c r="QNZ19" s="82"/>
      <c r="QOA19" s="82"/>
      <c r="QOB19" s="82"/>
      <c r="QOC19" s="82"/>
      <c r="QOD19" s="82"/>
      <c r="QOE19" s="82"/>
      <c r="QOF19" s="82"/>
      <c r="QOG19" s="82"/>
      <c r="QOH19" s="82"/>
      <c r="QOI19" s="82"/>
      <c r="QOJ19" s="82"/>
      <c r="QOK19" s="82"/>
      <c r="QOL19" s="82"/>
      <c r="QOM19" s="82"/>
      <c r="QON19" s="82"/>
      <c r="QOO19" s="82"/>
      <c r="QOP19" s="82"/>
      <c r="QOQ19" s="82"/>
      <c r="QOR19" s="82"/>
      <c r="QOS19" s="82"/>
      <c r="QOT19" s="82"/>
      <c r="QOU19" s="82"/>
      <c r="QOV19" s="82"/>
      <c r="QOW19" s="82"/>
      <c r="QOX19" s="82"/>
      <c r="QOY19" s="82"/>
      <c r="QOZ19" s="82"/>
      <c r="QPA19" s="82"/>
      <c r="QPB19" s="82"/>
      <c r="QPC19" s="82"/>
      <c r="QPD19" s="82"/>
      <c r="QPE19" s="82"/>
      <c r="QPF19" s="82"/>
      <c r="QPG19" s="82"/>
      <c r="QPH19" s="82"/>
      <c r="QPI19" s="82"/>
      <c r="QPJ19" s="82"/>
      <c r="QPK19" s="82"/>
      <c r="QPL19" s="82"/>
      <c r="QPM19" s="82"/>
      <c r="QPN19" s="82"/>
      <c r="QPO19" s="82"/>
      <c r="QPP19" s="82"/>
      <c r="QPQ19" s="82"/>
      <c r="QPR19" s="82"/>
      <c r="QPS19" s="82"/>
      <c r="QPT19" s="82"/>
      <c r="QPU19" s="82"/>
      <c r="QPV19" s="82"/>
      <c r="QPW19" s="82"/>
      <c r="QPX19" s="82"/>
      <c r="QPY19" s="82"/>
      <c r="QPZ19" s="82"/>
      <c r="QQA19" s="82"/>
      <c r="QQB19" s="82"/>
      <c r="QQC19" s="82"/>
      <c r="QQD19" s="82"/>
      <c r="QQE19" s="82"/>
      <c r="QQF19" s="82"/>
      <c r="QQG19" s="82"/>
      <c r="QQH19" s="82"/>
      <c r="QQI19" s="82"/>
      <c r="QQJ19" s="82"/>
      <c r="QQK19" s="82"/>
      <c r="QQL19" s="82"/>
      <c r="QQM19" s="82"/>
      <c r="QQN19" s="82"/>
      <c r="QQO19" s="82"/>
      <c r="QQP19" s="82"/>
      <c r="QQQ19" s="82"/>
      <c r="QQR19" s="82"/>
      <c r="QQS19" s="82"/>
      <c r="QQT19" s="82"/>
      <c r="QQU19" s="82"/>
      <c r="QQV19" s="82"/>
      <c r="QQW19" s="82"/>
      <c r="QQX19" s="82"/>
      <c r="QQY19" s="82"/>
      <c r="QQZ19" s="82"/>
      <c r="QRA19" s="82"/>
      <c r="QRB19" s="82"/>
      <c r="QRC19" s="82"/>
      <c r="QRD19" s="82"/>
      <c r="QRE19" s="82"/>
      <c r="QRF19" s="82"/>
      <c r="QRG19" s="82"/>
      <c r="QRH19" s="82"/>
      <c r="QRI19" s="82"/>
      <c r="QRJ19" s="82"/>
      <c r="QRK19" s="82"/>
      <c r="QRL19" s="82"/>
      <c r="QRM19" s="82"/>
      <c r="QRN19" s="82"/>
      <c r="QRO19" s="82"/>
      <c r="QRP19" s="82"/>
      <c r="QRQ19" s="82"/>
      <c r="QRR19" s="82"/>
      <c r="QRS19" s="82"/>
      <c r="QRT19" s="82"/>
      <c r="QRU19" s="82"/>
      <c r="QRV19" s="82"/>
      <c r="QRW19" s="82"/>
      <c r="QRX19" s="82"/>
      <c r="QRY19" s="82"/>
      <c r="QRZ19" s="82"/>
      <c r="QSA19" s="82"/>
      <c r="QSB19" s="82"/>
      <c r="QSC19" s="82"/>
      <c r="QSD19" s="82"/>
      <c r="QSE19" s="82"/>
      <c r="QSF19" s="82"/>
      <c r="QSG19" s="82"/>
      <c r="QSH19" s="82"/>
      <c r="QSI19" s="82"/>
      <c r="QSJ19" s="82"/>
      <c r="QSK19" s="82"/>
      <c r="QSL19" s="82"/>
      <c r="QSM19" s="82"/>
      <c r="QSN19" s="82"/>
      <c r="QSO19" s="82"/>
      <c r="QSP19" s="82"/>
      <c r="QSQ19" s="82"/>
      <c r="QSR19" s="82"/>
      <c r="QSS19" s="82"/>
      <c r="QST19" s="82"/>
      <c r="QSU19" s="82"/>
      <c r="QSV19" s="82"/>
      <c r="QSW19" s="82"/>
      <c r="QSX19" s="82"/>
      <c r="QSY19" s="82"/>
      <c r="QSZ19" s="82"/>
      <c r="QTA19" s="82"/>
      <c r="QTB19" s="82"/>
      <c r="QTC19" s="82"/>
      <c r="QTD19" s="82"/>
      <c r="QTE19" s="82"/>
      <c r="QTF19" s="82"/>
      <c r="QTG19" s="82"/>
      <c r="QTH19" s="82"/>
      <c r="QTI19" s="82"/>
      <c r="QTJ19" s="82"/>
      <c r="QTK19" s="82"/>
      <c r="QTL19" s="82"/>
      <c r="QTM19" s="82"/>
      <c r="QTN19" s="82"/>
      <c r="QTO19" s="82"/>
      <c r="QTP19" s="82"/>
      <c r="QTQ19" s="82"/>
      <c r="QTR19" s="82"/>
      <c r="QTS19" s="82"/>
      <c r="QTT19" s="82"/>
      <c r="QTU19" s="82"/>
      <c r="QTV19" s="82"/>
      <c r="QTW19" s="82"/>
      <c r="QTX19" s="82"/>
      <c r="QTY19" s="82"/>
      <c r="QTZ19" s="82"/>
      <c r="QUA19" s="82"/>
      <c r="QUB19" s="82"/>
      <c r="QUC19" s="82"/>
      <c r="QUD19" s="82"/>
      <c r="QUE19" s="82"/>
      <c r="QUF19" s="82"/>
      <c r="QUG19" s="82"/>
      <c r="QUH19" s="82"/>
      <c r="QUI19" s="82"/>
      <c r="QUJ19" s="82"/>
      <c r="QUK19" s="82"/>
      <c r="QUL19" s="82"/>
      <c r="QUM19" s="82"/>
      <c r="QUN19" s="82"/>
      <c r="QUO19" s="82"/>
      <c r="QUP19" s="82"/>
      <c r="QUQ19" s="82"/>
      <c r="QUR19" s="82"/>
      <c r="QUS19" s="82"/>
      <c r="QUT19" s="82"/>
      <c r="QUU19" s="82"/>
      <c r="QUV19" s="82"/>
      <c r="QUW19" s="82"/>
      <c r="QUX19" s="82"/>
      <c r="QUY19" s="82"/>
      <c r="QUZ19" s="82"/>
      <c r="QVA19" s="82"/>
      <c r="QVB19" s="82"/>
      <c r="QVC19" s="82"/>
      <c r="QVD19" s="82"/>
      <c r="QVE19" s="82"/>
      <c r="QVF19" s="82"/>
      <c r="QVG19" s="82"/>
      <c r="QVH19" s="82"/>
      <c r="QVI19" s="82"/>
      <c r="QVJ19" s="82"/>
      <c r="QVK19" s="82"/>
      <c r="QVL19" s="82"/>
      <c r="QVM19" s="82"/>
      <c r="QVN19" s="82"/>
      <c r="QVO19" s="82"/>
      <c r="QVP19" s="82"/>
      <c r="QVQ19" s="82"/>
      <c r="QVR19" s="82"/>
      <c r="QVS19" s="82"/>
      <c r="QVT19" s="82"/>
      <c r="QVU19" s="82"/>
      <c r="QVV19" s="82"/>
      <c r="QVW19" s="82"/>
      <c r="QVX19" s="82"/>
      <c r="QVY19" s="82"/>
      <c r="QVZ19" s="82"/>
      <c r="QWA19" s="82"/>
      <c r="QWB19" s="82"/>
      <c r="QWC19" s="82"/>
      <c r="QWD19" s="82"/>
      <c r="QWE19" s="82"/>
      <c r="QWF19" s="82"/>
      <c r="QWG19" s="82"/>
      <c r="QWH19" s="82"/>
      <c r="QWI19" s="82"/>
      <c r="QWJ19" s="82"/>
      <c r="QWK19" s="82"/>
      <c r="QWL19" s="82"/>
      <c r="QWM19" s="82"/>
      <c r="QWN19" s="82"/>
      <c r="QWO19" s="82"/>
      <c r="QWP19" s="82"/>
      <c r="QWQ19" s="82"/>
      <c r="QWR19" s="82"/>
      <c r="QWS19" s="82"/>
      <c r="QWT19" s="82"/>
      <c r="QWU19" s="82"/>
      <c r="QWV19" s="82"/>
      <c r="QWW19" s="82"/>
      <c r="QWX19" s="82"/>
      <c r="QWY19" s="82"/>
      <c r="QWZ19" s="82"/>
      <c r="QXA19" s="82"/>
      <c r="QXB19" s="82"/>
      <c r="QXC19" s="82"/>
      <c r="QXD19" s="82"/>
      <c r="QXE19" s="82"/>
      <c r="QXF19" s="82"/>
      <c r="QXG19" s="82"/>
      <c r="QXH19" s="82"/>
      <c r="QXI19" s="82"/>
      <c r="QXJ19" s="82"/>
      <c r="QXK19" s="82"/>
      <c r="QXL19" s="82"/>
      <c r="QXM19" s="82"/>
      <c r="QXN19" s="82"/>
      <c r="QXO19" s="82"/>
      <c r="QXP19" s="82"/>
      <c r="QXQ19" s="82"/>
      <c r="QXR19" s="82"/>
      <c r="QXS19" s="82"/>
      <c r="QXT19" s="82"/>
      <c r="QXU19" s="82"/>
      <c r="QXV19" s="82"/>
      <c r="QXW19" s="82"/>
      <c r="QXX19" s="82"/>
      <c r="QXY19" s="82"/>
      <c r="QXZ19" s="82"/>
      <c r="QYA19" s="82"/>
      <c r="QYB19" s="82"/>
      <c r="QYC19" s="82"/>
      <c r="QYD19" s="82"/>
      <c r="QYE19" s="82"/>
      <c r="QYF19" s="82"/>
      <c r="QYG19" s="82"/>
      <c r="QYH19" s="82"/>
      <c r="QYI19" s="82"/>
      <c r="QYJ19" s="82"/>
      <c r="QYK19" s="82"/>
      <c r="QYL19" s="82"/>
      <c r="QYM19" s="82"/>
      <c r="QYN19" s="82"/>
      <c r="QYO19" s="82"/>
      <c r="QYP19" s="82"/>
      <c r="QYQ19" s="82"/>
      <c r="QYR19" s="82"/>
      <c r="QYS19" s="82"/>
      <c r="QYT19" s="82"/>
      <c r="QYU19" s="82"/>
      <c r="QYV19" s="82"/>
      <c r="QYW19" s="82"/>
      <c r="QYX19" s="82"/>
      <c r="QYY19" s="82"/>
      <c r="QYZ19" s="82"/>
      <c r="QZA19" s="82"/>
      <c r="QZB19" s="82"/>
      <c r="QZC19" s="82"/>
      <c r="QZD19" s="82"/>
      <c r="QZE19" s="82"/>
      <c r="QZF19" s="82"/>
      <c r="QZG19" s="82"/>
      <c r="QZH19" s="82"/>
      <c r="QZI19" s="82"/>
      <c r="QZJ19" s="82"/>
      <c r="QZK19" s="82"/>
      <c r="QZL19" s="82"/>
      <c r="QZM19" s="82"/>
      <c r="QZN19" s="82"/>
      <c r="QZO19" s="82"/>
      <c r="QZP19" s="82"/>
      <c r="QZQ19" s="82"/>
      <c r="QZR19" s="82"/>
      <c r="QZS19" s="82"/>
      <c r="QZT19" s="82"/>
      <c r="QZU19" s="82"/>
      <c r="QZV19" s="82"/>
      <c r="QZW19" s="82"/>
      <c r="QZX19" s="82"/>
      <c r="QZY19" s="82"/>
      <c r="QZZ19" s="82"/>
      <c r="RAA19" s="82"/>
      <c r="RAB19" s="82"/>
      <c r="RAC19" s="82"/>
      <c r="RAD19" s="82"/>
      <c r="RAE19" s="82"/>
      <c r="RAF19" s="82"/>
      <c r="RAG19" s="82"/>
      <c r="RAH19" s="82"/>
      <c r="RAI19" s="82"/>
      <c r="RAJ19" s="82"/>
      <c r="RAK19" s="82"/>
      <c r="RAL19" s="82"/>
      <c r="RAM19" s="82"/>
      <c r="RAN19" s="82"/>
      <c r="RAO19" s="82"/>
      <c r="RAP19" s="82"/>
      <c r="RAQ19" s="82"/>
      <c r="RAR19" s="82"/>
      <c r="RAS19" s="82"/>
      <c r="RAT19" s="82"/>
      <c r="RAU19" s="82"/>
      <c r="RAV19" s="82"/>
      <c r="RAW19" s="82"/>
      <c r="RAX19" s="82"/>
      <c r="RAY19" s="82"/>
      <c r="RAZ19" s="82"/>
      <c r="RBA19" s="82"/>
      <c r="RBB19" s="82"/>
      <c r="RBC19" s="82"/>
      <c r="RBD19" s="82"/>
      <c r="RBE19" s="82"/>
      <c r="RBF19" s="82"/>
      <c r="RBG19" s="82"/>
      <c r="RBH19" s="82"/>
      <c r="RBI19" s="82"/>
      <c r="RBJ19" s="82"/>
      <c r="RBK19" s="82"/>
      <c r="RBL19" s="82"/>
      <c r="RBM19" s="82"/>
      <c r="RBN19" s="82"/>
      <c r="RBO19" s="82"/>
      <c r="RBP19" s="82"/>
      <c r="RBQ19" s="82"/>
      <c r="RBR19" s="82"/>
      <c r="RBS19" s="82"/>
      <c r="RBT19" s="82"/>
      <c r="RBU19" s="82"/>
      <c r="RBV19" s="82"/>
      <c r="RBW19" s="82"/>
      <c r="RBX19" s="82"/>
      <c r="RBY19" s="82"/>
      <c r="RBZ19" s="82"/>
      <c r="RCA19" s="82"/>
      <c r="RCB19" s="82"/>
      <c r="RCC19" s="82"/>
      <c r="RCD19" s="82"/>
      <c r="RCE19" s="82"/>
      <c r="RCF19" s="82"/>
      <c r="RCG19" s="82"/>
      <c r="RCH19" s="82"/>
      <c r="RCI19" s="82"/>
      <c r="RCJ19" s="82"/>
      <c r="RCK19" s="82"/>
      <c r="RCL19" s="82"/>
      <c r="RCM19" s="82"/>
      <c r="RCN19" s="82"/>
      <c r="RCO19" s="82"/>
      <c r="RCP19" s="82"/>
      <c r="RCQ19" s="82"/>
      <c r="RCR19" s="82"/>
      <c r="RCS19" s="82"/>
      <c r="RCT19" s="82"/>
      <c r="RCU19" s="82"/>
      <c r="RCV19" s="82"/>
      <c r="RCW19" s="82"/>
      <c r="RCX19" s="82"/>
      <c r="RCY19" s="82"/>
      <c r="RCZ19" s="82"/>
      <c r="RDA19" s="82"/>
      <c r="RDB19" s="82"/>
      <c r="RDC19" s="82"/>
      <c r="RDD19" s="82"/>
      <c r="RDE19" s="82"/>
      <c r="RDF19" s="82"/>
      <c r="RDG19" s="82"/>
      <c r="RDH19" s="82"/>
      <c r="RDI19" s="82"/>
      <c r="RDJ19" s="82"/>
      <c r="RDK19" s="82"/>
      <c r="RDL19" s="82"/>
      <c r="RDM19" s="82"/>
      <c r="RDN19" s="82"/>
      <c r="RDO19" s="82"/>
      <c r="RDP19" s="82"/>
      <c r="RDQ19" s="82"/>
      <c r="RDR19" s="82"/>
      <c r="RDS19" s="82"/>
      <c r="RDT19" s="82"/>
      <c r="RDU19" s="82"/>
      <c r="RDV19" s="82"/>
      <c r="RDW19" s="82"/>
      <c r="RDX19" s="82"/>
      <c r="RDY19" s="82"/>
      <c r="RDZ19" s="82"/>
      <c r="REA19" s="82"/>
      <c r="REB19" s="82"/>
      <c r="REC19" s="82"/>
      <c r="RED19" s="82"/>
      <c r="REE19" s="82"/>
      <c r="REF19" s="82"/>
      <c r="REG19" s="82"/>
      <c r="REH19" s="82"/>
      <c r="REI19" s="82"/>
      <c r="REJ19" s="82"/>
      <c r="REK19" s="82"/>
      <c r="REL19" s="82"/>
      <c r="REM19" s="82"/>
      <c r="REN19" s="82"/>
      <c r="REO19" s="82"/>
      <c r="REP19" s="82"/>
      <c r="REQ19" s="82"/>
      <c r="RER19" s="82"/>
      <c r="RES19" s="82"/>
      <c r="RET19" s="82"/>
      <c r="REU19" s="82"/>
      <c r="REV19" s="82"/>
      <c r="REW19" s="82"/>
      <c r="REX19" s="82"/>
      <c r="REY19" s="82"/>
      <c r="REZ19" s="82"/>
      <c r="RFA19" s="82"/>
      <c r="RFB19" s="82"/>
      <c r="RFC19" s="82"/>
      <c r="RFD19" s="82"/>
      <c r="RFE19" s="82"/>
      <c r="RFF19" s="82"/>
      <c r="RFG19" s="82"/>
      <c r="RFH19" s="82"/>
      <c r="RFI19" s="82"/>
      <c r="RFJ19" s="82"/>
      <c r="RFK19" s="82"/>
      <c r="RFL19" s="82"/>
      <c r="RFM19" s="82"/>
      <c r="RFN19" s="82"/>
      <c r="RFO19" s="82"/>
      <c r="RFP19" s="82"/>
      <c r="RFQ19" s="82"/>
      <c r="RFR19" s="82"/>
      <c r="RFS19" s="82"/>
      <c r="RFT19" s="82"/>
      <c r="RFU19" s="82"/>
      <c r="RFV19" s="82"/>
      <c r="RFW19" s="82"/>
      <c r="RFX19" s="82"/>
      <c r="RFY19" s="82"/>
      <c r="RFZ19" s="82"/>
      <c r="RGA19" s="82"/>
      <c r="RGB19" s="82"/>
      <c r="RGC19" s="82"/>
      <c r="RGD19" s="82"/>
      <c r="RGE19" s="82"/>
      <c r="RGF19" s="82"/>
      <c r="RGG19" s="82"/>
      <c r="RGH19" s="82"/>
      <c r="RGI19" s="82"/>
      <c r="RGJ19" s="82"/>
      <c r="RGK19" s="82"/>
      <c r="RGL19" s="82"/>
      <c r="RGM19" s="82"/>
      <c r="RGN19" s="82"/>
      <c r="RGO19" s="82"/>
      <c r="RGP19" s="82"/>
      <c r="RGQ19" s="82"/>
      <c r="RGR19" s="82"/>
      <c r="RGS19" s="82"/>
      <c r="RGT19" s="82"/>
      <c r="RGU19" s="82"/>
      <c r="RGV19" s="82"/>
      <c r="RGW19" s="82"/>
      <c r="RGX19" s="82"/>
      <c r="RGY19" s="82"/>
      <c r="RGZ19" s="82"/>
      <c r="RHA19" s="82"/>
      <c r="RHB19" s="82"/>
      <c r="RHC19" s="82"/>
      <c r="RHD19" s="82"/>
      <c r="RHE19" s="82"/>
      <c r="RHF19" s="82"/>
      <c r="RHG19" s="82"/>
      <c r="RHH19" s="82"/>
      <c r="RHI19" s="82"/>
      <c r="RHJ19" s="82"/>
      <c r="RHK19" s="82"/>
      <c r="RHL19" s="82"/>
      <c r="RHM19" s="82"/>
      <c r="RHN19" s="82"/>
      <c r="RHO19" s="82"/>
      <c r="RHP19" s="82"/>
      <c r="RHQ19" s="82"/>
      <c r="RHR19" s="82"/>
      <c r="RHS19" s="82"/>
      <c r="RHT19" s="82"/>
      <c r="RHU19" s="82"/>
      <c r="RHV19" s="82"/>
      <c r="RHW19" s="82"/>
      <c r="RHX19" s="82"/>
      <c r="RHY19" s="82"/>
      <c r="RHZ19" s="82"/>
      <c r="RIA19" s="82"/>
      <c r="RIB19" s="82"/>
      <c r="RIC19" s="82"/>
      <c r="RID19" s="82"/>
      <c r="RIE19" s="82"/>
      <c r="RIF19" s="82"/>
      <c r="RIG19" s="82"/>
      <c r="RIH19" s="82"/>
      <c r="RII19" s="82"/>
      <c r="RIJ19" s="82"/>
      <c r="RIK19" s="82"/>
      <c r="RIL19" s="82"/>
      <c r="RIM19" s="82"/>
      <c r="RIN19" s="82"/>
      <c r="RIO19" s="82"/>
      <c r="RIP19" s="82"/>
      <c r="RIQ19" s="82"/>
      <c r="RIR19" s="82"/>
      <c r="RIS19" s="82"/>
      <c r="RIT19" s="82"/>
      <c r="RIU19" s="82"/>
      <c r="RIV19" s="82"/>
      <c r="RIW19" s="82"/>
      <c r="RIX19" s="82"/>
      <c r="RIY19" s="82"/>
      <c r="RIZ19" s="82"/>
      <c r="RJA19" s="82"/>
      <c r="RJB19" s="82"/>
      <c r="RJC19" s="82"/>
      <c r="RJD19" s="82"/>
      <c r="RJE19" s="82"/>
      <c r="RJF19" s="82"/>
      <c r="RJG19" s="82"/>
      <c r="RJH19" s="82"/>
      <c r="RJI19" s="82"/>
      <c r="RJJ19" s="82"/>
      <c r="RJK19" s="82"/>
      <c r="RJL19" s="82"/>
      <c r="RJM19" s="82"/>
      <c r="RJN19" s="82"/>
      <c r="RJO19" s="82"/>
      <c r="RJP19" s="82"/>
      <c r="RJQ19" s="82"/>
      <c r="RJR19" s="82"/>
      <c r="RJS19" s="82"/>
      <c r="RJT19" s="82"/>
      <c r="RJU19" s="82"/>
      <c r="RJV19" s="82"/>
      <c r="RJW19" s="82"/>
      <c r="RJX19" s="82"/>
      <c r="RJY19" s="82"/>
      <c r="RJZ19" s="82"/>
      <c r="RKA19" s="82"/>
      <c r="RKB19" s="82"/>
      <c r="RKC19" s="82"/>
      <c r="RKD19" s="82"/>
      <c r="RKE19" s="82"/>
      <c r="RKF19" s="82"/>
      <c r="RKG19" s="82"/>
      <c r="RKH19" s="82"/>
      <c r="RKI19" s="82"/>
      <c r="RKJ19" s="82"/>
      <c r="RKK19" s="82"/>
      <c r="RKL19" s="82"/>
      <c r="RKM19" s="82"/>
      <c r="RKN19" s="82"/>
      <c r="RKO19" s="82"/>
      <c r="RKP19" s="82"/>
      <c r="RKQ19" s="82"/>
      <c r="RKR19" s="82"/>
      <c r="RKS19" s="82"/>
      <c r="RKT19" s="82"/>
      <c r="RKU19" s="82"/>
      <c r="RKV19" s="82"/>
      <c r="RKW19" s="82"/>
      <c r="RKX19" s="82"/>
      <c r="RKY19" s="82"/>
      <c r="RKZ19" s="82"/>
      <c r="RLA19" s="82"/>
      <c r="RLB19" s="82"/>
      <c r="RLC19" s="82"/>
      <c r="RLD19" s="82"/>
      <c r="RLE19" s="82"/>
      <c r="RLF19" s="82"/>
      <c r="RLG19" s="82"/>
      <c r="RLH19" s="82"/>
      <c r="RLI19" s="82"/>
      <c r="RLJ19" s="82"/>
      <c r="RLK19" s="82"/>
      <c r="RLL19" s="82"/>
      <c r="RLM19" s="82"/>
      <c r="RLN19" s="82"/>
      <c r="RLO19" s="82"/>
      <c r="RLP19" s="82"/>
      <c r="RLQ19" s="82"/>
      <c r="RLR19" s="82"/>
      <c r="RLS19" s="82"/>
      <c r="RLT19" s="82"/>
      <c r="RLU19" s="82"/>
      <c r="RLV19" s="82"/>
      <c r="RLW19" s="82"/>
      <c r="RLX19" s="82"/>
      <c r="RLY19" s="82"/>
      <c r="RLZ19" s="82"/>
      <c r="RMA19" s="82"/>
      <c r="RMB19" s="82"/>
      <c r="RMC19" s="82"/>
      <c r="RMD19" s="82"/>
      <c r="RME19" s="82"/>
      <c r="RMF19" s="82"/>
      <c r="RMG19" s="82"/>
      <c r="RMH19" s="82"/>
      <c r="RMI19" s="82"/>
      <c r="RMJ19" s="82"/>
      <c r="RMK19" s="82"/>
      <c r="RML19" s="82"/>
      <c r="RMM19" s="82"/>
      <c r="RMN19" s="82"/>
      <c r="RMO19" s="82"/>
      <c r="RMP19" s="82"/>
      <c r="RMQ19" s="82"/>
      <c r="RMR19" s="82"/>
      <c r="RMS19" s="82"/>
      <c r="RMT19" s="82"/>
      <c r="RMU19" s="82"/>
      <c r="RMV19" s="82"/>
      <c r="RMW19" s="82"/>
      <c r="RMX19" s="82"/>
      <c r="RMY19" s="82"/>
      <c r="RMZ19" s="82"/>
      <c r="RNA19" s="82"/>
      <c r="RNB19" s="82"/>
      <c r="RNC19" s="82"/>
      <c r="RND19" s="82"/>
      <c r="RNE19" s="82"/>
      <c r="RNF19" s="82"/>
      <c r="RNG19" s="82"/>
      <c r="RNH19" s="82"/>
      <c r="RNI19" s="82"/>
      <c r="RNJ19" s="82"/>
      <c r="RNK19" s="82"/>
      <c r="RNL19" s="82"/>
      <c r="RNM19" s="82"/>
      <c r="RNN19" s="82"/>
      <c r="RNO19" s="82"/>
      <c r="RNP19" s="82"/>
      <c r="RNQ19" s="82"/>
      <c r="RNR19" s="82"/>
      <c r="RNS19" s="82"/>
      <c r="RNT19" s="82"/>
      <c r="RNU19" s="82"/>
      <c r="RNV19" s="82"/>
      <c r="RNW19" s="82"/>
      <c r="RNX19" s="82"/>
      <c r="RNY19" s="82"/>
      <c r="RNZ19" s="82"/>
      <c r="ROA19" s="82"/>
      <c r="ROB19" s="82"/>
      <c r="ROC19" s="82"/>
      <c r="ROD19" s="82"/>
      <c r="ROE19" s="82"/>
      <c r="ROF19" s="82"/>
      <c r="ROG19" s="82"/>
      <c r="ROH19" s="82"/>
      <c r="ROI19" s="82"/>
      <c r="ROJ19" s="82"/>
      <c r="ROK19" s="82"/>
      <c r="ROL19" s="82"/>
      <c r="ROM19" s="82"/>
      <c r="RON19" s="82"/>
      <c r="ROO19" s="82"/>
      <c r="ROP19" s="82"/>
      <c r="ROQ19" s="82"/>
      <c r="ROR19" s="82"/>
      <c r="ROS19" s="82"/>
      <c r="ROT19" s="82"/>
      <c r="ROU19" s="82"/>
      <c r="ROV19" s="82"/>
      <c r="ROW19" s="82"/>
      <c r="ROX19" s="82"/>
      <c r="ROY19" s="82"/>
      <c r="ROZ19" s="82"/>
      <c r="RPA19" s="82"/>
      <c r="RPB19" s="82"/>
      <c r="RPC19" s="82"/>
      <c r="RPD19" s="82"/>
      <c r="RPE19" s="82"/>
      <c r="RPF19" s="82"/>
      <c r="RPG19" s="82"/>
      <c r="RPH19" s="82"/>
      <c r="RPI19" s="82"/>
      <c r="RPJ19" s="82"/>
      <c r="RPK19" s="82"/>
      <c r="RPL19" s="82"/>
      <c r="RPM19" s="82"/>
      <c r="RPN19" s="82"/>
      <c r="RPO19" s="82"/>
      <c r="RPP19" s="82"/>
      <c r="RPQ19" s="82"/>
      <c r="RPR19" s="82"/>
      <c r="RPS19" s="82"/>
      <c r="RPT19" s="82"/>
      <c r="RPU19" s="82"/>
      <c r="RPV19" s="82"/>
      <c r="RPW19" s="82"/>
      <c r="RPX19" s="82"/>
      <c r="RPY19" s="82"/>
      <c r="RPZ19" s="82"/>
      <c r="RQA19" s="82"/>
      <c r="RQB19" s="82"/>
      <c r="RQC19" s="82"/>
      <c r="RQD19" s="82"/>
      <c r="RQE19" s="82"/>
      <c r="RQF19" s="82"/>
      <c r="RQG19" s="82"/>
      <c r="RQH19" s="82"/>
      <c r="RQI19" s="82"/>
      <c r="RQJ19" s="82"/>
      <c r="RQK19" s="82"/>
      <c r="RQL19" s="82"/>
      <c r="RQM19" s="82"/>
      <c r="RQN19" s="82"/>
      <c r="RQO19" s="82"/>
      <c r="RQP19" s="82"/>
      <c r="RQQ19" s="82"/>
      <c r="RQR19" s="82"/>
      <c r="RQS19" s="82"/>
      <c r="RQT19" s="82"/>
      <c r="RQU19" s="82"/>
      <c r="RQV19" s="82"/>
      <c r="RQW19" s="82"/>
      <c r="RQX19" s="82"/>
      <c r="RQY19" s="82"/>
      <c r="RQZ19" s="82"/>
      <c r="RRA19" s="82"/>
      <c r="RRB19" s="82"/>
      <c r="RRC19" s="82"/>
      <c r="RRD19" s="82"/>
      <c r="RRE19" s="82"/>
      <c r="RRF19" s="82"/>
      <c r="RRG19" s="82"/>
      <c r="RRH19" s="82"/>
      <c r="RRI19" s="82"/>
      <c r="RRJ19" s="82"/>
      <c r="RRK19" s="82"/>
      <c r="RRL19" s="82"/>
      <c r="RRM19" s="82"/>
      <c r="RRN19" s="82"/>
      <c r="RRO19" s="82"/>
      <c r="RRP19" s="82"/>
      <c r="RRQ19" s="82"/>
      <c r="RRR19" s="82"/>
      <c r="RRS19" s="82"/>
      <c r="RRT19" s="82"/>
      <c r="RRU19" s="82"/>
      <c r="RRV19" s="82"/>
      <c r="RRW19" s="82"/>
      <c r="RRX19" s="82"/>
      <c r="RRY19" s="82"/>
      <c r="RRZ19" s="82"/>
      <c r="RSA19" s="82"/>
      <c r="RSB19" s="82"/>
      <c r="RSC19" s="82"/>
      <c r="RSD19" s="82"/>
      <c r="RSE19" s="82"/>
      <c r="RSF19" s="82"/>
      <c r="RSG19" s="82"/>
      <c r="RSH19" s="82"/>
      <c r="RSI19" s="82"/>
      <c r="RSJ19" s="82"/>
      <c r="RSK19" s="82"/>
      <c r="RSL19" s="82"/>
      <c r="RSM19" s="82"/>
      <c r="RSN19" s="82"/>
      <c r="RSO19" s="82"/>
      <c r="RSP19" s="82"/>
      <c r="RSQ19" s="82"/>
      <c r="RSR19" s="82"/>
      <c r="RSS19" s="82"/>
      <c r="RST19" s="82"/>
      <c r="RSU19" s="82"/>
      <c r="RSV19" s="82"/>
      <c r="RSW19" s="82"/>
      <c r="RSX19" s="82"/>
      <c r="RSY19" s="82"/>
      <c r="RSZ19" s="82"/>
      <c r="RTA19" s="82"/>
      <c r="RTB19" s="82"/>
      <c r="RTC19" s="82"/>
      <c r="RTD19" s="82"/>
      <c r="RTE19" s="82"/>
      <c r="RTF19" s="82"/>
      <c r="RTG19" s="82"/>
      <c r="RTH19" s="82"/>
      <c r="RTI19" s="82"/>
      <c r="RTJ19" s="82"/>
      <c r="RTK19" s="82"/>
      <c r="RTL19" s="82"/>
      <c r="RTM19" s="82"/>
      <c r="RTN19" s="82"/>
      <c r="RTO19" s="82"/>
      <c r="RTP19" s="82"/>
      <c r="RTQ19" s="82"/>
      <c r="RTR19" s="82"/>
      <c r="RTS19" s="82"/>
      <c r="RTT19" s="82"/>
      <c r="RTU19" s="82"/>
      <c r="RTV19" s="82"/>
      <c r="RTW19" s="82"/>
      <c r="RTX19" s="82"/>
      <c r="RTY19" s="82"/>
      <c r="RTZ19" s="82"/>
      <c r="RUA19" s="82"/>
      <c r="RUB19" s="82"/>
      <c r="RUC19" s="82"/>
      <c r="RUD19" s="82"/>
      <c r="RUE19" s="82"/>
      <c r="RUF19" s="82"/>
      <c r="RUG19" s="82"/>
      <c r="RUH19" s="82"/>
      <c r="RUI19" s="82"/>
      <c r="RUJ19" s="82"/>
      <c r="RUK19" s="82"/>
      <c r="RUL19" s="82"/>
      <c r="RUM19" s="82"/>
      <c r="RUN19" s="82"/>
      <c r="RUO19" s="82"/>
      <c r="RUP19" s="82"/>
      <c r="RUQ19" s="82"/>
      <c r="RUR19" s="82"/>
      <c r="RUS19" s="82"/>
      <c r="RUT19" s="82"/>
      <c r="RUU19" s="82"/>
      <c r="RUV19" s="82"/>
      <c r="RUW19" s="82"/>
      <c r="RUX19" s="82"/>
      <c r="RUY19" s="82"/>
      <c r="RUZ19" s="82"/>
      <c r="RVA19" s="82"/>
      <c r="RVB19" s="82"/>
      <c r="RVC19" s="82"/>
      <c r="RVD19" s="82"/>
      <c r="RVE19" s="82"/>
      <c r="RVF19" s="82"/>
      <c r="RVG19" s="82"/>
      <c r="RVH19" s="82"/>
      <c r="RVI19" s="82"/>
      <c r="RVJ19" s="82"/>
      <c r="RVK19" s="82"/>
      <c r="RVL19" s="82"/>
      <c r="RVM19" s="82"/>
      <c r="RVN19" s="82"/>
      <c r="RVO19" s="82"/>
      <c r="RVP19" s="82"/>
      <c r="RVQ19" s="82"/>
      <c r="RVR19" s="82"/>
      <c r="RVS19" s="82"/>
      <c r="RVT19" s="82"/>
      <c r="RVU19" s="82"/>
      <c r="RVV19" s="82"/>
      <c r="RVW19" s="82"/>
      <c r="RVX19" s="82"/>
      <c r="RVY19" s="82"/>
      <c r="RVZ19" s="82"/>
      <c r="RWA19" s="82"/>
      <c r="RWB19" s="82"/>
      <c r="RWC19" s="82"/>
      <c r="RWD19" s="82"/>
      <c r="RWE19" s="82"/>
      <c r="RWF19" s="82"/>
      <c r="RWG19" s="82"/>
      <c r="RWH19" s="82"/>
      <c r="RWI19" s="82"/>
      <c r="RWJ19" s="82"/>
      <c r="RWK19" s="82"/>
      <c r="RWL19" s="82"/>
      <c r="RWM19" s="82"/>
      <c r="RWN19" s="82"/>
      <c r="RWO19" s="82"/>
      <c r="RWP19" s="82"/>
      <c r="RWQ19" s="82"/>
      <c r="RWR19" s="82"/>
      <c r="RWS19" s="82"/>
      <c r="RWT19" s="82"/>
      <c r="RWU19" s="82"/>
      <c r="RWV19" s="82"/>
      <c r="RWW19" s="82"/>
      <c r="RWX19" s="82"/>
      <c r="RWY19" s="82"/>
      <c r="RWZ19" s="82"/>
      <c r="RXA19" s="82"/>
      <c r="RXB19" s="82"/>
      <c r="RXC19" s="82"/>
      <c r="RXD19" s="82"/>
      <c r="RXE19" s="82"/>
      <c r="RXF19" s="82"/>
      <c r="RXG19" s="82"/>
      <c r="RXH19" s="82"/>
      <c r="RXI19" s="82"/>
      <c r="RXJ19" s="82"/>
      <c r="RXK19" s="82"/>
      <c r="RXL19" s="82"/>
      <c r="RXM19" s="82"/>
      <c r="RXN19" s="82"/>
      <c r="RXO19" s="82"/>
      <c r="RXP19" s="82"/>
      <c r="RXQ19" s="82"/>
      <c r="RXR19" s="82"/>
      <c r="RXS19" s="82"/>
      <c r="RXT19" s="82"/>
      <c r="RXU19" s="82"/>
      <c r="RXV19" s="82"/>
      <c r="RXW19" s="82"/>
      <c r="RXX19" s="82"/>
      <c r="RXY19" s="82"/>
      <c r="RXZ19" s="82"/>
      <c r="RYA19" s="82"/>
      <c r="RYB19" s="82"/>
      <c r="RYC19" s="82"/>
      <c r="RYD19" s="82"/>
      <c r="RYE19" s="82"/>
      <c r="RYF19" s="82"/>
      <c r="RYG19" s="82"/>
      <c r="RYH19" s="82"/>
      <c r="RYI19" s="82"/>
      <c r="RYJ19" s="82"/>
      <c r="RYK19" s="82"/>
      <c r="RYL19" s="82"/>
      <c r="RYM19" s="82"/>
      <c r="RYN19" s="82"/>
      <c r="RYO19" s="82"/>
      <c r="RYP19" s="82"/>
      <c r="RYQ19" s="82"/>
      <c r="RYR19" s="82"/>
      <c r="RYS19" s="82"/>
      <c r="RYT19" s="82"/>
      <c r="RYU19" s="82"/>
      <c r="RYV19" s="82"/>
      <c r="RYW19" s="82"/>
      <c r="RYX19" s="82"/>
      <c r="RYY19" s="82"/>
      <c r="RYZ19" s="82"/>
      <c r="RZA19" s="82"/>
      <c r="RZB19" s="82"/>
      <c r="RZC19" s="82"/>
      <c r="RZD19" s="82"/>
      <c r="RZE19" s="82"/>
      <c r="RZF19" s="82"/>
      <c r="RZG19" s="82"/>
      <c r="RZH19" s="82"/>
      <c r="RZI19" s="82"/>
      <c r="RZJ19" s="82"/>
      <c r="RZK19" s="82"/>
      <c r="RZL19" s="82"/>
      <c r="RZM19" s="82"/>
      <c r="RZN19" s="82"/>
      <c r="RZO19" s="82"/>
      <c r="RZP19" s="82"/>
      <c r="RZQ19" s="82"/>
      <c r="RZR19" s="82"/>
      <c r="RZS19" s="82"/>
      <c r="RZT19" s="82"/>
      <c r="RZU19" s="82"/>
      <c r="RZV19" s="82"/>
      <c r="RZW19" s="82"/>
      <c r="RZX19" s="82"/>
      <c r="RZY19" s="82"/>
      <c r="RZZ19" s="82"/>
      <c r="SAA19" s="82"/>
      <c r="SAB19" s="82"/>
      <c r="SAC19" s="82"/>
      <c r="SAD19" s="82"/>
      <c r="SAE19" s="82"/>
      <c r="SAF19" s="82"/>
      <c r="SAG19" s="82"/>
      <c r="SAH19" s="82"/>
      <c r="SAI19" s="82"/>
      <c r="SAJ19" s="82"/>
      <c r="SAK19" s="82"/>
      <c r="SAL19" s="82"/>
      <c r="SAM19" s="82"/>
      <c r="SAN19" s="82"/>
      <c r="SAO19" s="82"/>
      <c r="SAP19" s="82"/>
      <c r="SAQ19" s="82"/>
      <c r="SAR19" s="82"/>
      <c r="SAS19" s="82"/>
      <c r="SAT19" s="82"/>
      <c r="SAU19" s="82"/>
      <c r="SAV19" s="82"/>
      <c r="SAW19" s="82"/>
      <c r="SAX19" s="82"/>
      <c r="SAY19" s="82"/>
      <c r="SAZ19" s="82"/>
      <c r="SBA19" s="82"/>
      <c r="SBB19" s="82"/>
      <c r="SBC19" s="82"/>
      <c r="SBD19" s="82"/>
      <c r="SBE19" s="82"/>
      <c r="SBF19" s="82"/>
      <c r="SBG19" s="82"/>
      <c r="SBH19" s="82"/>
      <c r="SBI19" s="82"/>
      <c r="SBJ19" s="82"/>
      <c r="SBK19" s="82"/>
      <c r="SBL19" s="82"/>
      <c r="SBM19" s="82"/>
      <c r="SBN19" s="82"/>
      <c r="SBO19" s="82"/>
      <c r="SBP19" s="82"/>
      <c r="SBQ19" s="82"/>
      <c r="SBR19" s="82"/>
      <c r="SBS19" s="82"/>
      <c r="SBT19" s="82"/>
      <c r="SBU19" s="82"/>
      <c r="SBV19" s="82"/>
      <c r="SBW19" s="82"/>
      <c r="SBX19" s="82"/>
      <c r="SBY19" s="82"/>
      <c r="SBZ19" s="82"/>
      <c r="SCA19" s="82"/>
      <c r="SCB19" s="82"/>
      <c r="SCC19" s="82"/>
      <c r="SCD19" s="82"/>
      <c r="SCE19" s="82"/>
      <c r="SCF19" s="82"/>
      <c r="SCG19" s="82"/>
      <c r="SCH19" s="82"/>
      <c r="SCI19" s="82"/>
      <c r="SCJ19" s="82"/>
      <c r="SCK19" s="82"/>
      <c r="SCL19" s="82"/>
      <c r="SCM19" s="82"/>
      <c r="SCN19" s="82"/>
      <c r="SCO19" s="82"/>
      <c r="SCP19" s="82"/>
      <c r="SCQ19" s="82"/>
      <c r="SCR19" s="82"/>
      <c r="SCS19" s="82"/>
      <c r="SCT19" s="82"/>
      <c r="SCU19" s="82"/>
      <c r="SCV19" s="82"/>
      <c r="SCW19" s="82"/>
      <c r="SCX19" s="82"/>
      <c r="SCY19" s="82"/>
      <c r="SCZ19" s="82"/>
      <c r="SDA19" s="82"/>
      <c r="SDB19" s="82"/>
      <c r="SDC19" s="82"/>
      <c r="SDD19" s="82"/>
      <c r="SDE19" s="82"/>
      <c r="SDF19" s="82"/>
      <c r="SDG19" s="82"/>
      <c r="SDH19" s="82"/>
      <c r="SDI19" s="82"/>
      <c r="SDJ19" s="82"/>
      <c r="SDK19" s="82"/>
      <c r="SDL19" s="82"/>
      <c r="SDM19" s="82"/>
      <c r="SDN19" s="82"/>
      <c r="SDO19" s="82"/>
      <c r="SDP19" s="82"/>
      <c r="SDQ19" s="82"/>
      <c r="SDR19" s="82"/>
      <c r="SDS19" s="82"/>
      <c r="SDT19" s="82"/>
      <c r="SDU19" s="82"/>
      <c r="SDV19" s="82"/>
      <c r="SDW19" s="82"/>
      <c r="SDX19" s="82"/>
      <c r="SDY19" s="82"/>
      <c r="SDZ19" s="82"/>
      <c r="SEA19" s="82"/>
      <c r="SEB19" s="82"/>
      <c r="SEC19" s="82"/>
      <c r="SED19" s="82"/>
      <c r="SEE19" s="82"/>
      <c r="SEF19" s="82"/>
      <c r="SEG19" s="82"/>
      <c r="SEH19" s="82"/>
      <c r="SEI19" s="82"/>
      <c r="SEJ19" s="82"/>
      <c r="SEK19" s="82"/>
      <c r="SEL19" s="82"/>
      <c r="SEM19" s="82"/>
      <c r="SEN19" s="82"/>
      <c r="SEO19" s="82"/>
      <c r="SEP19" s="82"/>
      <c r="SEQ19" s="82"/>
      <c r="SER19" s="82"/>
      <c r="SES19" s="82"/>
      <c r="SET19" s="82"/>
      <c r="SEU19" s="82"/>
      <c r="SEV19" s="82"/>
      <c r="SEW19" s="82"/>
      <c r="SEX19" s="82"/>
      <c r="SEY19" s="82"/>
      <c r="SEZ19" s="82"/>
      <c r="SFA19" s="82"/>
      <c r="SFB19" s="82"/>
      <c r="SFC19" s="82"/>
      <c r="SFD19" s="82"/>
      <c r="SFE19" s="82"/>
      <c r="SFF19" s="82"/>
      <c r="SFG19" s="82"/>
      <c r="SFH19" s="82"/>
      <c r="SFI19" s="82"/>
      <c r="SFJ19" s="82"/>
      <c r="SFK19" s="82"/>
      <c r="SFL19" s="82"/>
      <c r="SFM19" s="82"/>
      <c r="SFN19" s="82"/>
      <c r="SFO19" s="82"/>
      <c r="SFP19" s="82"/>
      <c r="SFQ19" s="82"/>
      <c r="SFR19" s="82"/>
      <c r="SFS19" s="82"/>
      <c r="SFT19" s="82"/>
      <c r="SFU19" s="82"/>
      <c r="SFV19" s="82"/>
      <c r="SFW19" s="82"/>
      <c r="SFX19" s="82"/>
      <c r="SFY19" s="82"/>
      <c r="SFZ19" s="82"/>
      <c r="SGA19" s="82"/>
      <c r="SGB19" s="82"/>
      <c r="SGC19" s="82"/>
      <c r="SGD19" s="82"/>
      <c r="SGE19" s="82"/>
      <c r="SGF19" s="82"/>
      <c r="SGG19" s="82"/>
      <c r="SGH19" s="82"/>
      <c r="SGI19" s="82"/>
      <c r="SGJ19" s="82"/>
      <c r="SGK19" s="82"/>
      <c r="SGL19" s="82"/>
      <c r="SGM19" s="82"/>
      <c r="SGN19" s="82"/>
      <c r="SGO19" s="82"/>
      <c r="SGP19" s="82"/>
      <c r="SGQ19" s="82"/>
      <c r="SGR19" s="82"/>
      <c r="SGS19" s="82"/>
      <c r="SGT19" s="82"/>
      <c r="SGU19" s="82"/>
      <c r="SGV19" s="82"/>
      <c r="SGW19" s="82"/>
      <c r="SGX19" s="82"/>
      <c r="SGY19" s="82"/>
      <c r="SGZ19" s="82"/>
      <c r="SHA19" s="82"/>
      <c r="SHB19" s="82"/>
      <c r="SHC19" s="82"/>
      <c r="SHD19" s="82"/>
      <c r="SHE19" s="82"/>
      <c r="SHF19" s="82"/>
      <c r="SHG19" s="82"/>
      <c r="SHH19" s="82"/>
      <c r="SHI19" s="82"/>
      <c r="SHJ19" s="82"/>
      <c r="SHK19" s="82"/>
      <c r="SHL19" s="82"/>
      <c r="SHM19" s="82"/>
      <c r="SHN19" s="82"/>
      <c r="SHO19" s="82"/>
      <c r="SHP19" s="82"/>
      <c r="SHQ19" s="82"/>
      <c r="SHR19" s="82"/>
      <c r="SHS19" s="82"/>
      <c r="SHT19" s="82"/>
      <c r="SHU19" s="82"/>
      <c r="SHV19" s="82"/>
      <c r="SHW19" s="82"/>
      <c r="SHX19" s="82"/>
      <c r="SHY19" s="82"/>
      <c r="SHZ19" s="82"/>
      <c r="SIA19" s="82"/>
      <c r="SIB19" s="82"/>
      <c r="SIC19" s="82"/>
      <c r="SID19" s="82"/>
      <c r="SIE19" s="82"/>
      <c r="SIF19" s="82"/>
      <c r="SIG19" s="82"/>
      <c r="SIH19" s="82"/>
      <c r="SII19" s="82"/>
      <c r="SIJ19" s="82"/>
      <c r="SIK19" s="82"/>
      <c r="SIL19" s="82"/>
      <c r="SIM19" s="82"/>
      <c r="SIN19" s="82"/>
      <c r="SIO19" s="82"/>
      <c r="SIP19" s="82"/>
      <c r="SIQ19" s="82"/>
      <c r="SIR19" s="82"/>
      <c r="SIS19" s="82"/>
      <c r="SIT19" s="82"/>
      <c r="SIU19" s="82"/>
      <c r="SIV19" s="82"/>
      <c r="SIW19" s="82"/>
      <c r="SIX19" s="82"/>
      <c r="SIY19" s="82"/>
      <c r="SIZ19" s="82"/>
      <c r="SJA19" s="82"/>
      <c r="SJB19" s="82"/>
      <c r="SJC19" s="82"/>
      <c r="SJD19" s="82"/>
      <c r="SJE19" s="82"/>
      <c r="SJF19" s="82"/>
      <c r="SJG19" s="82"/>
      <c r="SJH19" s="82"/>
      <c r="SJI19" s="82"/>
      <c r="SJJ19" s="82"/>
      <c r="SJK19" s="82"/>
      <c r="SJL19" s="82"/>
      <c r="SJM19" s="82"/>
      <c r="SJN19" s="82"/>
      <c r="SJO19" s="82"/>
      <c r="SJP19" s="82"/>
      <c r="SJQ19" s="82"/>
      <c r="SJR19" s="82"/>
      <c r="SJS19" s="82"/>
      <c r="SJT19" s="82"/>
      <c r="SJU19" s="82"/>
      <c r="SJV19" s="82"/>
      <c r="SJW19" s="82"/>
      <c r="SJX19" s="82"/>
      <c r="SJY19" s="82"/>
      <c r="SJZ19" s="82"/>
      <c r="SKA19" s="82"/>
      <c r="SKB19" s="82"/>
      <c r="SKC19" s="82"/>
      <c r="SKD19" s="82"/>
      <c r="SKE19" s="82"/>
      <c r="SKF19" s="82"/>
      <c r="SKG19" s="82"/>
      <c r="SKH19" s="82"/>
      <c r="SKI19" s="82"/>
      <c r="SKJ19" s="82"/>
      <c r="SKK19" s="82"/>
      <c r="SKL19" s="82"/>
      <c r="SKM19" s="82"/>
      <c r="SKN19" s="82"/>
      <c r="SKO19" s="82"/>
      <c r="SKP19" s="82"/>
      <c r="SKQ19" s="82"/>
      <c r="SKR19" s="82"/>
      <c r="SKS19" s="82"/>
      <c r="SKT19" s="82"/>
      <c r="SKU19" s="82"/>
      <c r="SKV19" s="82"/>
      <c r="SKW19" s="82"/>
      <c r="SKX19" s="82"/>
      <c r="SKY19" s="82"/>
      <c r="SKZ19" s="82"/>
      <c r="SLA19" s="82"/>
      <c r="SLB19" s="82"/>
      <c r="SLC19" s="82"/>
      <c r="SLD19" s="82"/>
      <c r="SLE19" s="82"/>
      <c r="SLF19" s="82"/>
      <c r="SLG19" s="82"/>
      <c r="SLH19" s="82"/>
      <c r="SLI19" s="82"/>
      <c r="SLJ19" s="82"/>
      <c r="SLK19" s="82"/>
      <c r="SLL19" s="82"/>
      <c r="SLM19" s="82"/>
      <c r="SLN19" s="82"/>
      <c r="SLO19" s="82"/>
      <c r="SLP19" s="82"/>
      <c r="SLQ19" s="82"/>
      <c r="SLR19" s="82"/>
      <c r="SLS19" s="82"/>
      <c r="SLT19" s="82"/>
      <c r="SLU19" s="82"/>
      <c r="SLV19" s="82"/>
      <c r="SLW19" s="82"/>
      <c r="SLX19" s="82"/>
      <c r="SLY19" s="82"/>
      <c r="SLZ19" s="82"/>
      <c r="SMA19" s="82"/>
      <c r="SMB19" s="82"/>
      <c r="SMC19" s="82"/>
      <c r="SMD19" s="82"/>
      <c r="SME19" s="82"/>
      <c r="SMF19" s="82"/>
      <c r="SMG19" s="82"/>
      <c r="SMH19" s="82"/>
      <c r="SMI19" s="82"/>
      <c r="SMJ19" s="82"/>
      <c r="SMK19" s="82"/>
      <c r="SML19" s="82"/>
      <c r="SMM19" s="82"/>
      <c r="SMN19" s="82"/>
      <c r="SMO19" s="82"/>
      <c r="SMP19" s="82"/>
      <c r="SMQ19" s="82"/>
      <c r="SMR19" s="82"/>
      <c r="SMS19" s="82"/>
      <c r="SMT19" s="82"/>
      <c r="SMU19" s="82"/>
      <c r="SMV19" s="82"/>
      <c r="SMW19" s="82"/>
      <c r="SMX19" s="82"/>
      <c r="SMY19" s="82"/>
      <c r="SMZ19" s="82"/>
      <c r="SNA19" s="82"/>
      <c r="SNB19" s="82"/>
      <c r="SNC19" s="82"/>
      <c r="SND19" s="82"/>
      <c r="SNE19" s="82"/>
      <c r="SNF19" s="82"/>
      <c r="SNG19" s="82"/>
      <c r="SNH19" s="82"/>
      <c r="SNI19" s="82"/>
      <c r="SNJ19" s="82"/>
      <c r="SNK19" s="82"/>
      <c r="SNL19" s="82"/>
      <c r="SNM19" s="82"/>
      <c r="SNN19" s="82"/>
      <c r="SNO19" s="82"/>
      <c r="SNP19" s="82"/>
      <c r="SNQ19" s="82"/>
      <c r="SNR19" s="82"/>
      <c r="SNS19" s="82"/>
      <c r="SNT19" s="82"/>
      <c r="SNU19" s="82"/>
      <c r="SNV19" s="82"/>
      <c r="SNW19" s="82"/>
      <c r="SNX19" s="82"/>
      <c r="SNY19" s="82"/>
      <c r="SNZ19" s="82"/>
      <c r="SOA19" s="82"/>
      <c r="SOB19" s="82"/>
      <c r="SOC19" s="82"/>
      <c r="SOD19" s="82"/>
      <c r="SOE19" s="82"/>
      <c r="SOF19" s="82"/>
      <c r="SOG19" s="82"/>
      <c r="SOH19" s="82"/>
      <c r="SOI19" s="82"/>
      <c r="SOJ19" s="82"/>
      <c r="SOK19" s="82"/>
      <c r="SOL19" s="82"/>
      <c r="SOM19" s="82"/>
      <c r="SON19" s="82"/>
      <c r="SOO19" s="82"/>
      <c r="SOP19" s="82"/>
      <c r="SOQ19" s="82"/>
      <c r="SOR19" s="82"/>
      <c r="SOS19" s="82"/>
      <c r="SOT19" s="82"/>
      <c r="SOU19" s="82"/>
      <c r="SOV19" s="82"/>
      <c r="SOW19" s="82"/>
      <c r="SOX19" s="82"/>
      <c r="SOY19" s="82"/>
      <c r="SOZ19" s="82"/>
      <c r="SPA19" s="82"/>
      <c r="SPB19" s="82"/>
      <c r="SPC19" s="82"/>
      <c r="SPD19" s="82"/>
      <c r="SPE19" s="82"/>
      <c r="SPF19" s="82"/>
      <c r="SPG19" s="82"/>
      <c r="SPH19" s="82"/>
      <c r="SPI19" s="82"/>
      <c r="SPJ19" s="82"/>
      <c r="SPK19" s="82"/>
      <c r="SPL19" s="82"/>
      <c r="SPM19" s="82"/>
      <c r="SPN19" s="82"/>
      <c r="SPO19" s="82"/>
      <c r="SPP19" s="82"/>
      <c r="SPQ19" s="82"/>
      <c r="SPR19" s="82"/>
      <c r="SPS19" s="82"/>
      <c r="SPT19" s="82"/>
      <c r="SPU19" s="82"/>
      <c r="SPV19" s="82"/>
      <c r="SPW19" s="82"/>
      <c r="SPX19" s="82"/>
      <c r="SPY19" s="82"/>
      <c r="SPZ19" s="82"/>
      <c r="SQA19" s="82"/>
      <c r="SQB19" s="82"/>
      <c r="SQC19" s="82"/>
      <c r="SQD19" s="82"/>
      <c r="SQE19" s="82"/>
      <c r="SQF19" s="82"/>
      <c r="SQG19" s="82"/>
      <c r="SQH19" s="82"/>
      <c r="SQI19" s="82"/>
      <c r="SQJ19" s="82"/>
      <c r="SQK19" s="82"/>
      <c r="SQL19" s="82"/>
      <c r="SQM19" s="82"/>
      <c r="SQN19" s="82"/>
      <c r="SQO19" s="82"/>
      <c r="SQP19" s="82"/>
      <c r="SQQ19" s="82"/>
      <c r="SQR19" s="82"/>
      <c r="SQS19" s="82"/>
      <c r="SQT19" s="82"/>
      <c r="SQU19" s="82"/>
      <c r="SQV19" s="82"/>
      <c r="SQW19" s="82"/>
      <c r="SQX19" s="82"/>
      <c r="SQY19" s="82"/>
      <c r="SQZ19" s="82"/>
      <c r="SRA19" s="82"/>
      <c r="SRB19" s="82"/>
      <c r="SRC19" s="82"/>
      <c r="SRD19" s="82"/>
      <c r="SRE19" s="82"/>
      <c r="SRF19" s="82"/>
      <c r="SRG19" s="82"/>
      <c r="SRH19" s="82"/>
      <c r="SRI19" s="82"/>
      <c r="SRJ19" s="82"/>
      <c r="SRK19" s="82"/>
      <c r="SRL19" s="82"/>
      <c r="SRM19" s="82"/>
      <c r="SRN19" s="82"/>
      <c r="SRO19" s="82"/>
      <c r="SRP19" s="82"/>
      <c r="SRQ19" s="82"/>
      <c r="SRR19" s="82"/>
      <c r="SRS19" s="82"/>
      <c r="SRT19" s="82"/>
      <c r="SRU19" s="82"/>
      <c r="SRV19" s="82"/>
      <c r="SRW19" s="82"/>
      <c r="SRX19" s="82"/>
      <c r="SRY19" s="82"/>
      <c r="SRZ19" s="82"/>
      <c r="SSA19" s="82"/>
      <c r="SSB19" s="82"/>
      <c r="SSC19" s="82"/>
      <c r="SSD19" s="82"/>
      <c r="SSE19" s="82"/>
      <c r="SSF19" s="82"/>
      <c r="SSG19" s="82"/>
      <c r="SSH19" s="82"/>
      <c r="SSI19" s="82"/>
      <c r="SSJ19" s="82"/>
      <c r="SSK19" s="82"/>
      <c r="SSL19" s="82"/>
      <c r="SSM19" s="82"/>
      <c r="SSN19" s="82"/>
      <c r="SSO19" s="82"/>
      <c r="SSP19" s="82"/>
      <c r="SSQ19" s="82"/>
      <c r="SSR19" s="82"/>
      <c r="SSS19" s="82"/>
      <c r="SST19" s="82"/>
      <c r="SSU19" s="82"/>
      <c r="SSV19" s="82"/>
      <c r="SSW19" s="82"/>
      <c r="SSX19" s="82"/>
      <c r="SSY19" s="82"/>
      <c r="SSZ19" s="82"/>
      <c r="STA19" s="82"/>
      <c r="STB19" s="82"/>
      <c r="STC19" s="82"/>
      <c r="STD19" s="82"/>
      <c r="STE19" s="82"/>
      <c r="STF19" s="82"/>
      <c r="STG19" s="82"/>
      <c r="STH19" s="82"/>
      <c r="STI19" s="82"/>
      <c r="STJ19" s="82"/>
      <c r="STK19" s="82"/>
      <c r="STL19" s="82"/>
      <c r="STM19" s="82"/>
      <c r="STN19" s="82"/>
      <c r="STO19" s="82"/>
      <c r="STP19" s="82"/>
      <c r="STQ19" s="82"/>
      <c r="STR19" s="82"/>
      <c r="STS19" s="82"/>
      <c r="STT19" s="82"/>
      <c r="STU19" s="82"/>
      <c r="STV19" s="82"/>
      <c r="STW19" s="82"/>
      <c r="STX19" s="82"/>
      <c r="STY19" s="82"/>
      <c r="STZ19" s="82"/>
      <c r="SUA19" s="82"/>
      <c r="SUB19" s="82"/>
      <c r="SUC19" s="82"/>
      <c r="SUD19" s="82"/>
      <c r="SUE19" s="82"/>
      <c r="SUF19" s="82"/>
      <c r="SUG19" s="82"/>
      <c r="SUH19" s="82"/>
      <c r="SUI19" s="82"/>
      <c r="SUJ19" s="82"/>
      <c r="SUK19" s="82"/>
      <c r="SUL19" s="82"/>
      <c r="SUM19" s="82"/>
      <c r="SUN19" s="82"/>
      <c r="SUO19" s="82"/>
      <c r="SUP19" s="82"/>
      <c r="SUQ19" s="82"/>
      <c r="SUR19" s="82"/>
      <c r="SUS19" s="82"/>
      <c r="SUT19" s="82"/>
      <c r="SUU19" s="82"/>
      <c r="SUV19" s="82"/>
      <c r="SUW19" s="82"/>
      <c r="SUX19" s="82"/>
      <c r="SUY19" s="82"/>
      <c r="SUZ19" s="82"/>
      <c r="SVA19" s="82"/>
      <c r="SVB19" s="82"/>
      <c r="SVC19" s="82"/>
      <c r="SVD19" s="82"/>
      <c r="SVE19" s="82"/>
      <c r="SVF19" s="82"/>
      <c r="SVG19" s="82"/>
      <c r="SVH19" s="82"/>
      <c r="SVI19" s="82"/>
      <c r="SVJ19" s="82"/>
      <c r="SVK19" s="82"/>
      <c r="SVL19" s="82"/>
      <c r="SVM19" s="82"/>
      <c r="SVN19" s="82"/>
      <c r="SVO19" s="82"/>
      <c r="SVP19" s="82"/>
      <c r="SVQ19" s="82"/>
      <c r="SVR19" s="82"/>
      <c r="SVS19" s="82"/>
      <c r="SVT19" s="82"/>
      <c r="SVU19" s="82"/>
      <c r="SVV19" s="82"/>
      <c r="SVW19" s="82"/>
      <c r="SVX19" s="82"/>
      <c r="SVY19" s="82"/>
      <c r="SVZ19" s="82"/>
      <c r="SWA19" s="82"/>
      <c r="SWB19" s="82"/>
      <c r="SWC19" s="82"/>
      <c r="SWD19" s="82"/>
      <c r="SWE19" s="82"/>
      <c r="SWF19" s="82"/>
      <c r="SWG19" s="82"/>
      <c r="SWH19" s="82"/>
      <c r="SWI19" s="82"/>
      <c r="SWJ19" s="82"/>
      <c r="SWK19" s="82"/>
      <c r="SWL19" s="82"/>
      <c r="SWM19" s="82"/>
      <c r="SWN19" s="82"/>
      <c r="SWO19" s="82"/>
      <c r="SWP19" s="82"/>
      <c r="SWQ19" s="82"/>
      <c r="SWR19" s="82"/>
      <c r="SWS19" s="82"/>
      <c r="SWT19" s="82"/>
      <c r="SWU19" s="82"/>
      <c r="SWV19" s="82"/>
      <c r="SWW19" s="82"/>
      <c r="SWX19" s="82"/>
      <c r="SWY19" s="82"/>
      <c r="SWZ19" s="82"/>
      <c r="SXA19" s="82"/>
      <c r="SXB19" s="82"/>
      <c r="SXC19" s="82"/>
      <c r="SXD19" s="82"/>
      <c r="SXE19" s="82"/>
      <c r="SXF19" s="82"/>
      <c r="SXG19" s="82"/>
      <c r="SXH19" s="82"/>
      <c r="SXI19" s="82"/>
      <c r="SXJ19" s="82"/>
      <c r="SXK19" s="82"/>
      <c r="SXL19" s="82"/>
      <c r="SXM19" s="82"/>
      <c r="SXN19" s="82"/>
      <c r="SXO19" s="82"/>
      <c r="SXP19" s="82"/>
      <c r="SXQ19" s="82"/>
      <c r="SXR19" s="82"/>
      <c r="SXS19" s="82"/>
      <c r="SXT19" s="82"/>
      <c r="SXU19" s="82"/>
      <c r="SXV19" s="82"/>
      <c r="SXW19" s="82"/>
      <c r="SXX19" s="82"/>
      <c r="SXY19" s="82"/>
      <c r="SXZ19" s="82"/>
      <c r="SYA19" s="82"/>
      <c r="SYB19" s="82"/>
      <c r="SYC19" s="82"/>
      <c r="SYD19" s="82"/>
      <c r="SYE19" s="82"/>
      <c r="SYF19" s="82"/>
      <c r="SYG19" s="82"/>
      <c r="SYH19" s="82"/>
      <c r="SYI19" s="82"/>
      <c r="SYJ19" s="82"/>
      <c r="SYK19" s="82"/>
      <c r="SYL19" s="82"/>
      <c r="SYM19" s="82"/>
      <c r="SYN19" s="82"/>
      <c r="SYO19" s="82"/>
      <c r="SYP19" s="82"/>
      <c r="SYQ19" s="82"/>
      <c r="SYR19" s="82"/>
      <c r="SYS19" s="82"/>
      <c r="SYT19" s="82"/>
      <c r="SYU19" s="82"/>
      <c r="SYV19" s="82"/>
      <c r="SYW19" s="82"/>
      <c r="SYX19" s="82"/>
      <c r="SYY19" s="82"/>
      <c r="SYZ19" s="82"/>
      <c r="SZA19" s="82"/>
      <c r="SZB19" s="82"/>
      <c r="SZC19" s="82"/>
      <c r="SZD19" s="82"/>
      <c r="SZE19" s="82"/>
      <c r="SZF19" s="82"/>
      <c r="SZG19" s="82"/>
      <c r="SZH19" s="82"/>
      <c r="SZI19" s="82"/>
      <c r="SZJ19" s="82"/>
      <c r="SZK19" s="82"/>
      <c r="SZL19" s="82"/>
      <c r="SZM19" s="82"/>
      <c r="SZN19" s="82"/>
      <c r="SZO19" s="82"/>
      <c r="SZP19" s="82"/>
      <c r="SZQ19" s="82"/>
      <c r="SZR19" s="82"/>
      <c r="SZS19" s="82"/>
      <c r="SZT19" s="82"/>
      <c r="SZU19" s="82"/>
      <c r="SZV19" s="82"/>
      <c r="SZW19" s="82"/>
      <c r="SZX19" s="82"/>
      <c r="SZY19" s="82"/>
      <c r="SZZ19" s="82"/>
      <c r="TAA19" s="82"/>
      <c r="TAB19" s="82"/>
      <c r="TAC19" s="82"/>
      <c r="TAD19" s="82"/>
      <c r="TAE19" s="82"/>
      <c r="TAF19" s="82"/>
      <c r="TAG19" s="82"/>
      <c r="TAH19" s="82"/>
      <c r="TAI19" s="82"/>
      <c r="TAJ19" s="82"/>
      <c r="TAK19" s="82"/>
      <c r="TAL19" s="82"/>
      <c r="TAM19" s="82"/>
      <c r="TAN19" s="82"/>
      <c r="TAO19" s="82"/>
      <c r="TAP19" s="82"/>
      <c r="TAQ19" s="82"/>
      <c r="TAR19" s="82"/>
      <c r="TAS19" s="82"/>
      <c r="TAT19" s="82"/>
      <c r="TAU19" s="82"/>
      <c r="TAV19" s="82"/>
      <c r="TAW19" s="82"/>
      <c r="TAX19" s="82"/>
      <c r="TAY19" s="82"/>
      <c r="TAZ19" s="82"/>
      <c r="TBA19" s="82"/>
      <c r="TBB19" s="82"/>
      <c r="TBC19" s="82"/>
      <c r="TBD19" s="82"/>
      <c r="TBE19" s="82"/>
      <c r="TBF19" s="82"/>
      <c r="TBG19" s="82"/>
      <c r="TBH19" s="82"/>
      <c r="TBI19" s="82"/>
      <c r="TBJ19" s="82"/>
      <c r="TBK19" s="82"/>
      <c r="TBL19" s="82"/>
      <c r="TBM19" s="82"/>
      <c r="TBN19" s="82"/>
      <c r="TBO19" s="82"/>
      <c r="TBP19" s="82"/>
      <c r="TBQ19" s="82"/>
      <c r="TBR19" s="82"/>
      <c r="TBS19" s="82"/>
      <c r="TBT19" s="82"/>
      <c r="TBU19" s="82"/>
      <c r="TBV19" s="82"/>
      <c r="TBW19" s="82"/>
      <c r="TBX19" s="82"/>
      <c r="TBY19" s="82"/>
      <c r="TBZ19" s="82"/>
      <c r="TCA19" s="82"/>
      <c r="TCB19" s="82"/>
      <c r="TCC19" s="82"/>
      <c r="TCD19" s="82"/>
      <c r="TCE19" s="82"/>
      <c r="TCF19" s="82"/>
      <c r="TCG19" s="82"/>
      <c r="TCH19" s="82"/>
      <c r="TCI19" s="82"/>
      <c r="TCJ19" s="82"/>
      <c r="TCK19" s="82"/>
      <c r="TCL19" s="82"/>
      <c r="TCM19" s="82"/>
      <c r="TCN19" s="82"/>
      <c r="TCO19" s="82"/>
      <c r="TCP19" s="82"/>
      <c r="TCQ19" s="82"/>
      <c r="TCR19" s="82"/>
      <c r="TCS19" s="82"/>
      <c r="TCT19" s="82"/>
      <c r="TCU19" s="82"/>
      <c r="TCV19" s="82"/>
      <c r="TCW19" s="82"/>
      <c r="TCX19" s="82"/>
      <c r="TCY19" s="82"/>
      <c r="TCZ19" s="82"/>
      <c r="TDA19" s="82"/>
      <c r="TDB19" s="82"/>
      <c r="TDC19" s="82"/>
      <c r="TDD19" s="82"/>
      <c r="TDE19" s="82"/>
      <c r="TDF19" s="82"/>
      <c r="TDG19" s="82"/>
      <c r="TDH19" s="82"/>
      <c r="TDI19" s="82"/>
      <c r="TDJ19" s="82"/>
      <c r="TDK19" s="82"/>
      <c r="TDL19" s="82"/>
      <c r="TDM19" s="82"/>
      <c r="TDN19" s="82"/>
      <c r="TDO19" s="82"/>
      <c r="TDP19" s="82"/>
      <c r="TDQ19" s="82"/>
      <c r="TDR19" s="82"/>
      <c r="TDS19" s="82"/>
      <c r="TDT19" s="82"/>
      <c r="TDU19" s="82"/>
      <c r="TDV19" s="82"/>
      <c r="TDW19" s="82"/>
      <c r="TDX19" s="82"/>
      <c r="TDY19" s="82"/>
      <c r="TDZ19" s="82"/>
      <c r="TEA19" s="82"/>
      <c r="TEB19" s="82"/>
      <c r="TEC19" s="82"/>
      <c r="TED19" s="82"/>
      <c r="TEE19" s="82"/>
      <c r="TEF19" s="82"/>
      <c r="TEG19" s="82"/>
      <c r="TEH19" s="82"/>
      <c r="TEI19" s="82"/>
      <c r="TEJ19" s="82"/>
      <c r="TEK19" s="82"/>
      <c r="TEL19" s="82"/>
      <c r="TEM19" s="82"/>
      <c r="TEN19" s="82"/>
      <c r="TEO19" s="82"/>
      <c r="TEP19" s="82"/>
      <c r="TEQ19" s="82"/>
      <c r="TER19" s="82"/>
      <c r="TES19" s="82"/>
      <c r="TET19" s="82"/>
      <c r="TEU19" s="82"/>
      <c r="TEV19" s="82"/>
      <c r="TEW19" s="82"/>
      <c r="TEX19" s="82"/>
      <c r="TEY19" s="82"/>
      <c r="TEZ19" s="82"/>
      <c r="TFA19" s="82"/>
      <c r="TFB19" s="82"/>
      <c r="TFC19" s="82"/>
      <c r="TFD19" s="82"/>
      <c r="TFE19" s="82"/>
      <c r="TFF19" s="82"/>
      <c r="TFG19" s="82"/>
      <c r="TFH19" s="82"/>
      <c r="TFI19" s="82"/>
      <c r="TFJ19" s="82"/>
      <c r="TFK19" s="82"/>
      <c r="TFL19" s="82"/>
      <c r="TFM19" s="82"/>
      <c r="TFN19" s="82"/>
      <c r="TFO19" s="82"/>
      <c r="TFP19" s="82"/>
      <c r="TFQ19" s="82"/>
      <c r="TFR19" s="82"/>
      <c r="TFS19" s="82"/>
      <c r="TFT19" s="82"/>
      <c r="TFU19" s="82"/>
      <c r="TFV19" s="82"/>
      <c r="TFW19" s="82"/>
      <c r="TFX19" s="82"/>
      <c r="TFY19" s="82"/>
      <c r="TFZ19" s="82"/>
      <c r="TGA19" s="82"/>
      <c r="TGB19" s="82"/>
      <c r="TGC19" s="82"/>
      <c r="TGD19" s="82"/>
      <c r="TGE19" s="82"/>
      <c r="TGF19" s="82"/>
      <c r="TGG19" s="82"/>
      <c r="TGH19" s="82"/>
      <c r="TGI19" s="82"/>
      <c r="TGJ19" s="82"/>
      <c r="TGK19" s="82"/>
      <c r="TGL19" s="82"/>
      <c r="TGM19" s="82"/>
      <c r="TGN19" s="82"/>
      <c r="TGO19" s="82"/>
      <c r="TGP19" s="82"/>
      <c r="TGQ19" s="82"/>
      <c r="TGR19" s="82"/>
      <c r="TGS19" s="82"/>
      <c r="TGT19" s="82"/>
      <c r="TGU19" s="82"/>
      <c r="TGV19" s="82"/>
      <c r="TGW19" s="82"/>
      <c r="TGX19" s="82"/>
      <c r="TGY19" s="82"/>
      <c r="TGZ19" s="82"/>
      <c r="THA19" s="82"/>
      <c r="THB19" s="82"/>
      <c r="THC19" s="82"/>
      <c r="THD19" s="82"/>
      <c r="THE19" s="82"/>
      <c r="THF19" s="82"/>
      <c r="THG19" s="82"/>
      <c r="THH19" s="82"/>
      <c r="THI19" s="82"/>
      <c r="THJ19" s="82"/>
      <c r="THK19" s="82"/>
      <c r="THL19" s="82"/>
      <c r="THM19" s="82"/>
      <c r="THN19" s="82"/>
      <c r="THO19" s="82"/>
      <c r="THP19" s="82"/>
      <c r="THQ19" s="82"/>
      <c r="THR19" s="82"/>
      <c r="THS19" s="82"/>
      <c r="THT19" s="82"/>
      <c r="THU19" s="82"/>
      <c r="THV19" s="82"/>
      <c r="THW19" s="82"/>
      <c r="THX19" s="82"/>
      <c r="THY19" s="82"/>
      <c r="THZ19" s="82"/>
      <c r="TIA19" s="82"/>
      <c r="TIB19" s="82"/>
      <c r="TIC19" s="82"/>
      <c r="TID19" s="82"/>
      <c r="TIE19" s="82"/>
      <c r="TIF19" s="82"/>
      <c r="TIG19" s="82"/>
      <c r="TIH19" s="82"/>
      <c r="TII19" s="82"/>
      <c r="TIJ19" s="82"/>
      <c r="TIK19" s="82"/>
      <c r="TIL19" s="82"/>
      <c r="TIM19" s="82"/>
      <c r="TIN19" s="82"/>
      <c r="TIO19" s="82"/>
      <c r="TIP19" s="82"/>
      <c r="TIQ19" s="82"/>
      <c r="TIR19" s="82"/>
      <c r="TIS19" s="82"/>
      <c r="TIT19" s="82"/>
      <c r="TIU19" s="82"/>
      <c r="TIV19" s="82"/>
      <c r="TIW19" s="82"/>
      <c r="TIX19" s="82"/>
      <c r="TIY19" s="82"/>
      <c r="TIZ19" s="82"/>
      <c r="TJA19" s="82"/>
      <c r="TJB19" s="82"/>
      <c r="TJC19" s="82"/>
      <c r="TJD19" s="82"/>
      <c r="TJE19" s="82"/>
      <c r="TJF19" s="82"/>
      <c r="TJG19" s="82"/>
      <c r="TJH19" s="82"/>
      <c r="TJI19" s="82"/>
      <c r="TJJ19" s="82"/>
      <c r="TJK19" s="82"/>
      <c r="TJL19" s="82"/>
      <c r="TJM19" s="82"/>
      <c r="TJN19" s="82"/>
      <c r="TJO19" s="82"/>
      <c r="TJP19" s="82"/>
      <c r="TJQ19" s="82"/>
      <c r="TJR19" s="82"/>
      <c r="TJS19" s="82"/>
      <c r="TJT19" s="82"/>
      <c r="TJU19" s="82"/>
      <c r="TJV19" s="82"/>
      <c r="TJW19" s="82"/>
      <c r="TJX19" s="82"/>
      <c r="TJY19" s="82"/>
      <c r="TJZ19" s="82"/>
      <c r="TKA19" s="82"/>
      <c r="TKB19" s="82"/>
      <c r="TKC19" s="82"/>
      <c r="TKD19" s="82"/>
      <c r="TKE19" s="82"/>
      <c r="TKF19" s="82"/>
      <c r="TKG19" s="82"/>
      <c r="TKH19" s="82"/>
      <c r="TKI19" s="82"/>
      <c r="TKJ19" s="82"/>
      <c r="TKK19" s="82"/>
      <c r="TKL19" s="82"/>
      <c r="TKM19" s="82"/>
      <c r="TKN19" s="82"/>
      <c r="TKO19" s="82"/>
      <c r="TKP19" s="82"/>
      <c r="TKQ19" s="82"/>
      <c r="TKR19" s="82"/>
      <c r="TKS19" s="82"/>
      <c r="TKT19" s="82"/>
      <c r="TKU19" s="82"/>
      <c r="TKV19" s="82"/>
      <c r="TKW19" s="82"/>
      <c r="TKX19" s="82"/>
      <c r="TKY19" s="82"/>
      <c r="TKZ19" s="82"/>
      <c r="TLA19" s="82"/>
      <c r="TLB19" s="82"/>
      <c r="TLC19" s="82"/>
      <c r="TLD19" s="82"/>
      <c r="TLE19" s="82"/>
      <c r="TLF19" s="82"/>
      <c r="TLG19" s="82"/>
      <c r="TLH19" s="82"/>
      <c r="TLI19" s="82"/>
      <c r="TLJ19" s="82"/>
      <c r="TLK19" s="82"/>
      <c r="TLL19" s="82"/>
      <c r="TLM19" s="82"/>
      <c r="TLN19" s="82"/>
      <c r="TLO19" s="82"/>
      <c r="TLP19" s="82"/>
      <c r="TLQ19" s="82"/>
      <c r="TLR19" s="82"/>
      <c r="TLS19" s="82"/>
      <c r="TLT19" s="82"/>
      <c r="TLU19" s="82"/>
      <c r="TLV19" s="82"/>
      <c r="TLW19" s="82"/>
      <c r="TLX19" s="82"/>
      <c r="TLY19" s="82"/>
      <c r="TLZ19" s="82"/>
      <c r="TMA19" s="82"/>
      <c r="TMB19" s="82"/>
      <c r="TMC19" s="82"/>
      <c r="TMD19" s="82"/>
      <c r="TME19" s="82"/>
      <c r="TMF19" s="82"/>
      <c r="TMG19" s="82"/>
      <c r="TMH19" s="82"/>
      <c r="TMI19" s="82"/>
      <c r="TMJ19" s="82"/>
      <c r="TMK19" s="82"/>
      <c r="TML19" s="82"/>
      <c r="TMM19" s="82"/>
      <c r="TMN19" s="82"/>
      <c r="TMO19" s="82"/>
      <c r="TMP19" s="82"/>
      <c r="TMQ19" s="82"/>
      <c r="TMR19" s="82"/>
      <c r="TMS19" s="82"/>
      <c r="TMT19" s="82"/>
      <c r="TMU19" s="82"/>
      <c r="TMV19" s="82"/>
      <c r="TMW19" s="82"/>
      <c r="TMX19" s="82"/>
      <c r="TMY19" s="82"/>
      <c r="TMZ19" s="82"/>
      <c r="TNA19" s="82"/>
      <c r="TNB19" s="82"/>
      <c r="TNC19" s="82"/>
      <c r="TND19" s="82"/>
      <c r="TNE19" s="82"/>
      <c r="TNF19" s="82"/>
      <c r="TNG19" s="82"/>
      <c r="TNH19" s="82"/>
      <c r="TNI19" s="82"/>
      <c r="TNJ19" s="82"/>
      <c r="TNK19" s="82"/>
      <c r="TNL19" s="82"/>
      <c r="TNM19" s="82"/>
      <c r="TNN19" s="82"/>
      <c r="TNO19" s="82"/>
      <c r="TNP19" s="82"/>
      <c r="TNQ19" s="82"/>
      <c r="TNR19" s="82"/>
      <c r="TNS19" s="82"/>
      <c r="TNT19" s="82"/>
      <c r="TNU19" s="82"/>
      <c r="TNV19" s="82"/>
      <c r="TNW19" s="82"/>
      <c r="TNX19" s="82"/>
      <c r="TNY19" s="82"/>
      <c r="TNZ19" s="82"/>
      <c r="TOA19" s="82"/>
      <c r="TOB19" s="82"/>
      <c r="TOC19" s="82"/>
      <c r="TOD19" s="82"/>
      <c r="TOE19" s="82"/>
      <c r="TOF19" s="82"/>
      <c r="TOG19" s="82"/>
      <c r="TOH19" s="82"/>
      <c r="TOI19" s="82"/>
      <c r="TOJ19" s="82"/>
      <c r="TOK19" s="82"/>
      <c r="TOL19" s="82"/>
      <c r="TOM19" s="82"/>
      <c r="TON19" s="82"/>
      <c r="TOO19" s="82"/>
      <c r="TOP19" s="82"/>
      <c r="TOQ19" s="82"/>
      <c r="TOR19" s="82"/>
      <c r="TOS19" s="82"/>
      <c r="TOT19" s="82"/>
      <c r="TOU19" s="82"/>
      <c r="TOV19" s="82"/>
      <c r="TOW19" s="82"/>
      <c r="TOX19" s="82"/>
      <c r="TOY19" s="82"/>
      <c r="TOZ19" s="82"/>
      <c r="TPA19" s="82"/>
      <c r="TPB19" s="82"/>
      <c r="TPC19" s="82"/>
      <c r="TPD19" s="82"/>
      <c r="TPE19" s="82"/>
      <c r="TPF19" s="82"/>
      <c r="TPG19" s="82"/>
      <c r="TPH19" s="82"/>
      <c r="TPI19" s="82"/>
      <c r="TPJ19" s="82"/>
      <c r="TPK19" s="82"/>
      <c r="TPL19" s="82"/>
      <c r="TPM19" s="82"/>
      <c r="TPN19" s="82"/>
      <c r="TPO19" s="82"/>
      <c r="TPP19" s="82"/>
      <c r="TPQ19" s="82"/>
      <c r="TPR19" s="82"/>
      <c r="TPS19" s="82"/>
      <c r="TPT19" s="82"/>
      <c r="TPU19" s="82"/>
      <c r="TPV19" s="82"/>
      <c r="TPW19" s="82"/>
      <c r="TPX19" s="82"/>
      <c r="TPY19" s="82"/>
      <c r="TPZ19" s="82"/>
      <c r="TQA19" s="82"/>
      <c r="TQB19" s="82"/>
      <c r="TQC19" s="82"/>
      <c r="TQD19" s="82"/>
      <c r="TQE19" s="82"/>
      <c r="TQF19" s="82"/>
      <c r="TQG19" s="82"/>
      <c r="TQH19" s="82"/>
      <c r="TQI19" s="82"/>
      <c r="TQJ19" s="82"/>
      <c r="TQK19" s="82"/>
      <c r="TQL19" s="82"/>
      <c r="TQM19" s="82"/>
      <c r="TQN19" s="82"/>
      <c r="TQO19" s="82"/>
      <c r="TQP19" s="82"/>
      <c r="TQQ19" s="82"/>
      <c r="TQR19" s="82"/>
      <c r="TQS19" s="82"/>
      <c r="TQT19" s="82"/>
      <c r="TQU19" s="82"/>
      <c r="TQV19" s="82"/>
      <c r="TQW19" s="82"/>
      <c r="TQX19" s="82"/>
      <c r="TQY19" s="82"/>
      <c r="TQZ19" s="82"/>
      <c r="TRA19" s="82"/>
      <c r="TRB19" s="82"/>
      <c r="TRC19" s="82"/>
      <c r="TRD19" s="82"/>
      <c r="TRE19" s="82"/>
      <c r="TRF19" s="82"/>
      <c r="TRG19" s="82"/>
      <c r="TRH19" s="82"/>
      <c r="TRI19" s="82"/>
      <c r="TRJ19" s="82"/>
      <c r="TRK19" s="82"/>
      <c r="TRL19" s="82"/>
      <c r="TRM19" s="82"/>
      <c r="TRN19" s="82"/>
      <c r="TRO19" s="82"/>
      <c r="TRP19" s="82"/>
      <c r="TRQ19" s="82"/>
      <c r="TRR19" s="82"/>
      <c r="TRS19" s="82"/>
      <c r="TRT19" s="82"/>
      <c r="TRU19" s="82"/>
      <c r="TRV19" s="82"/>
      <c r="TRW19" s="82"/>
      <c r="TRX19" s="82"/>
      <c r="TRY19" s="82"/>
      <c r="TRZ19" s="82"/>
      <c r="TSA19" s="82"/>
      <c r="TSB19" s="82"/>
      <c r="TSC19" s="82"/>
      <c r="TSD19" s="82"/>
      <c r="TSE19" s="82"/>
      <c r="TSF19" s="82"/>
      <c r="TSG19" s="82"/>
      <c r="TSH19" s="82"/>
      <c r="TSI19" s="82"/>
      <c r="TSJ19" s="82"/>
      <c r="TSK19" s="82"/>
      <c r="TSL19" s="82"/>
      <c r="TSM19" s="82"/>
      <c r="TSN19" s="82"/>
      <c r="TSO19" s="82"/>
      <c r="TSP19" s="82"/>
      <c r="TSQ19" s="82"/>
      <c r="TSR19" s="82"/>
      <c r="TSS19" s="82"/>
      <c r="TST19" s="82"/>
      <c r="TSU19" s="82"/>
      <c r="TSV19" s="82"/>
      <c r="TSW19" s="82"/>
      <c r="TSX19" s="82"/>
      <c r="TSY19" s="82"/>
      <c r="TSZ19" s="82"/>
      <c r="TTA19" s="82"/>
      <c r="TTB19" s="82"/>
      <c r="TTC19" s="82"/>
      <c r="TTD19" s="82"/>
      <c r="TTE19" s="82"/>
      <c r="TTF19" s="82"/>
      <c r="TTG19" s="82"/>
      <c r="TTH19" s="82"/>
      <c r="TTI19" s="82"/>
      <c r="TTJ19" s="82"/>
      <c r="TTK19" s="82"/>
      <c r="TTL19" s="82"/>
      <c r="TTM19" s="82"/>
      <c r="TTN19" s="82"/>
      <c r="TTO19" s="82"/>
      <c r="TTP19" s="82"/>
      <c r="TTQ19" s="82"/>
      <c r="TTR19" s="82"/>
      <c r="TTS19" s="82"/>
      <c r="TTT19" s="82"/>
      <c r="TTU19" s="82"/>
      <c r="TTV19" s="82"/>
      <c r="TTW19" s="82"/>
      <c r="TTX19" s="82"/>
      <c r="TTY19" s="82"/>
      <c r="TTZ19" s="82"/>
      <c r="TUA19" s="82"/>
      <c r="TUB19" s="82"/>
      <c r="TUC19" s="82"/>
      <c r="TUD19" s="82"/>
      <c r="TUE19" s="82"/>
      <c r="TUF19" s="82"/>
      <c r="TUG19" s="82"/>
      <c r="TUH19" s="82"/>
      <c r="TUI19" s="82"/>
      <c r="TUJ19" s="82"/>
      <c r="TUK19" s="82"/>
      <c r="TUL19" s="82"/>
      <c r="TUM19" s="82"/>
      <c r="TUN19" s="82"/>
      <c r="TUO19" s="82"/>
      <c r="TUP19" s="82"/>
      <c r="TUQ19" s="82"/>
      <c r="TUR19" s="82"/>
      <c r="TUS19" s="82"/>
      <c r="TUT19" s="82"/>
      <c r="TUU19" s="82"/>
      <c r="TUV19" s="82"/>
      <c r="TUW19" s="82"/>
      <c r="TUX19" s="82"/>
      <c r="TUY19" s="82"/>
      <c r="TUZ19" s="82"/>
      <c r="TVA19" s="82"/>
      <c r="TVB19" s="82"/>
      <c r="TVC19" s="82"/>
      <c r="TVD19" s="82"/>
      <c r="TVE19" s="82"/>
      <c r="TVF19" s="82"/>
      <c r="TVG19" s="82"/>
      <c r="TVH19" s="82"/>
      <c r="TVI19" s="82"/>
      <c r="TVJ19" s="82"/>
      <c r="TVK19" s="82"/>
      <c r="TVL19" s="82"/>
      <c r="TVM19" s="82"/>
      <c r="TVN19" s="82"/>
      <c r="TVO19" s="82"/>
      <c r="TVP19" s="82"/>
      <c r="TVQ19" s="82"/>
      <c r="TVR19" s="82"/>
      <c r="TVS19" s="82"/>
      <c r="TVT19" s="82"/>
      <c r="TVU19" s="82"/>
      <c r="TVV19" s="82"/>
      <c r="TVW19" s="82"/>
      <c r="TVX19" s="82"/>
      <c r="TVY19" s="82"/>
      <c r="TVZ19" s="82"/>
      <c r="TWA19" s="82"/>
      <c r="TWB19" s="82"/>
      <c r="TWC19" s="82"/>
      <c r="TWD19" s="82"/>
      <c r="TWE19" s="82"/>
      <c r="TWF19" s="82"/>
      <c r="TWG19" s="82"/>
      <c r="TWH19" s="82"/>
      <c r="TWI19" s="82"/>
      <c r="TWJ19" s="82"/>
      <c r="TWK19" s="82"/>
      <c r="TWL19" s="82"/>
      <c r="TWM19" s="82"/>
      <c r="TWN19" s="82"/>
      <c r="TWO19" s="82"/>
      <c r="TWP19" s="82"/>
      <c r="TWQ19" s="82"/>
      <c r="TWR19" s="82"/>
      <c r="TWS19" s="82"/>
      <c r="TWT19" s="82"/>
      <c r="TWU19" s="82"/>
      <c r="TWV19" s="82"/>
      <c r="TWW19" s="82"/>
      <c r="TWX19" s="82"/>
      <c r="TWY19" s="82"/>
      <c r="TWZ19" s="82"/>
      <c r="TXA19" s="82"/>
      <c r="TXB19" s="82"/>
      <c r="TXC19" s="82"/>
      <c r="TXD19" s="82"/>
      <c r="TXE19" s="82"/>
      <c r="TXF19" s="82"/>
      <c r="TXG19" s="82"/>
      <c r="TXH19" s="82"/>
      <c r="TXI19" s="82"/>
      <c r="TXJ19" s="82"/>
      <c r="TXK19" s="82"/>
      <c r="TXL19" s="82"/>
      <c r="TXM19" s="82"/>
      <c r="TXN19" s="82"/>
      <c r="TXO19" s="82"/>
      <c r="TXP19" s="82"/>
      <c r="TXQ19" s="82"/>
      <c r="TXR19" s="82"/>
      <c r="TXS19" s="82"/>
      <c r="TXT19" s="82"/>
      <c r="TXU19" s="82"/>
      <c r="TXV19" s="82"/>
      <c r="TXW19" s="82"/>
      <c r="TXX19" s="82"/>
      <c r="TXY19" s="82"/>
      <c r="TXZ19" s="82"/>
      <c r="TYA19" s="82"/>
      <c r="TYB19" s="82"/>
      <c r="TYC19" s="82"/>
      <c r="TYD19" s="82"/>
      <c r="TYE19" s="82"/>
      <c r="TYF19" s="82"/>
      <c r="TYG19" s="82"/>
      <c r="TYH19" s="82"/>
      <c r="TYI19" s="82"/>
      <c r="TYJ19" s="82"/>
      <c r="TYK19" s="82"/>
      <c r="TYL19" s="82"/>
      <c r="TYM19" s="82"/>
      <c r="TYN19" s="82"/>
      <c r="TYO19" s="82"/>
      <c r="TYP19" s="82"/>
      <c r="TYQ19" s="82"/>
      <c r="TYR19" s="82"/>
      <c r="TYS19" s="82"/>
      <c r="TYT19" s="82"/>
      <c r="TYU19" s="82"/>
      <c r="TYV19" s="82"/>
      <c r="TYW19" s="82"/>
      <c r="TYX19" s="82"/>
      <c r="TYY19" s="82"/>
      <c r="TYZ19" s="82"/>
      <c r="TZA19" s="82"/>
      <c r="TZB19" s="82"/>
      <c r="TZC19" s="82"/>
      <c r="TZD19" s="82"/>
      <c r="TZE19" s="82"/>
      <c r="TZF19" s="82"/>
      <c r="TZG19" s="82"/>
      <c r="TZH19" s="82"/>
      <c r="TZI19" s="82"/>
      <c r="TZJ19" s="82"/>
      <c r="TZK19" s="82"/>
      <c r="TZL19" s="82"/>
      <c r="TZM19" s="82"/>
      <c r="TZN19" s="82"/>
      <c r="TZO19" s="82"/>
      <c r="TZP19" s="82"/>
      <c r="TZQ19" s="82"/>
      <c r="TZR19" s="82"/>
      <c r="TZS19" s="82"/>
      <c r="TZT19" s="82"/>
      <c r="TZU19" s="82"/>
      <c r="TZV19" s="82"/>
      <c r="TZW19" s="82"/>
      <c r="TZX19" s="82"/>
      <c r="TZY19" s="82"/>
      <c r="TZZ19" s="82"/>
      <c r="UAA19" s="82"/>
      <c r="UAB19" s="82"/>
      <c r="UAC19" s="82"/>
      <c r="UAD19" s="82"/>
      <c r="UAE19" s="82"/>
      <c r="UAF19" s="82"/>
      <c r="UAG19" s="82"/>
      <c r="UAH19" s="82"/>
      <c r="UAI19" s="82"/>
      <c r="UAJ19" s="82"/>
      <c r="UAK19" s="82"/>
      <c r="UAL19" s="82"/>
      <c r="UAM19" s="82"/>
      <c r="UAN19" s="82"/>
      <c r="UAO19" s="82"/>
      <c r="UAP19" s="82"/>
      <c r="UAQ19" s="82"/>
      <c r="UAR19" s="82"/>
      <c r="UAS19" s="82"/>
      <c r="UAT19" s="82"/>
      <c r="UAU19" s="82"/>
      <c r="UAV19" s="82"/>
      <c r="UAW19" s="82"/>
      <c r="UAX19" s="82"/>
      <c r="UAY19" s="82"/>
      <c r="UAZ19" s="82"/>
      <c r="UBA19" s="82"/>
      <c r="UBB19" s="82"/>
      <c r="UBC19" s="82"/>
      <c r="UBD19" s="82"/>
      <c r="UBE19" s="82"/>
      <c r="UBF19" s="82"/>
      <c r="UBG19" s="82"/>
      <c r="UBH19" s="82"/>
      <c r="UBI19" s="82"/>
      <c r="UBJ19" s="82"/>
      <c r="UBK19" s="82"/>
      <c r="UBL19" s="82"/>
      <c r="UBM19" s="82"/>
      <c r="UBN19" s="82"/>
      <c r="UBO19" s="82"/>
      <c r="UBP19" s="82"/>
      <c r="UBQ19" s="82"/>
      <c r="UBR19" s="82"/>
      <c r="UBS19" s="82"/>
      <c r="UBT19" s="82"/>
      <c r="UBU19" s="82"/>
      <c r="UBV19" s="82"/>
      <c r="UBW19" s="82"/>
      <c r="UBX19" s="82"/>
      <c r="UBY19" s="82"/>
      <c r="UBZ19" s="82"/>
      <c r="UCA19" s="82"/>
      <c r="UCB19" s="82"/>
      <c r="UCC19" s="82"/>
      <c r="UCD19" s="82"/>
      <c r="UCE19" s="82"/>
      <c r="UCF19" s="82"/>
      <c r="UCG19" s="82"/>
      <c r="UCH19" s="82"/>
      <c r="UCI19" s="82"/>
      <c r="UCJ19" s="82"/>
      <c r="UCK19" s="82"/>
      <c r="UCL19" s="82"/>
      <c r="UCM19" s="82"/>
      <c r="UCN19" s="82"/>
      <c r="UCO19" s="82"/>
      <c r="UCP19" s="82"/>
      <c r="UCQ19" s="82"/>
      <c r="UCR19" s="82"/>
      <c r="UCS19" s="82"/>
      <c r="UCT19" s="82"/>
      <c r="UCU19" s="82"/>
      <c r="UCV19" s="82"/>
      <c r="UCW19" s="82"/>
      <c r="UCX19" s="82"/>
      <c r="UCY19" s="82"/>
      <c r="UCZ19" s="82"/>
      <c r="UDA19" s="82"/>
      <c r="UDB19" s="82"/>
      <c r="UDC19" s="82"/>
      <c r="UDD19" s="82"/>
      <c r="UDE19" s="82"/>
      <c r="UDF19" s="82"/>
      <c r="UDG19" s="82"/>
      <c r="UDH19" s="82"/>
      <c r="UDI19" s="82"/>
      <c r="UDJ19" s="82"/>
      <c r="UDK19" s="82"/>
      <c r="UDL19" s="82"/>
      <c r="UDM19" s="82"/>
      <c r="UDN19" s="82"/>
      <c r="UDO19" s="82"/>
      <c r="UDP19" s="82"/>
      <c r="UDQ19" s="82"/>
      <c r="UDR19" s="82"/>
      <c r="UDS19" s="82"/>
      <c r="UDT19" s="82"/>
      <c r="UDU19" s="82"/>
      <c r="UDV19" s="82"/>
      <c r="UDW19" s="82"/>
      <c r="UDX19" s="82"/>
      <c r="UDY19" s="82"/>
      <c r="UDZ19" s="82"/>
      <c r="UEA19" s="82"/>
      <c r="UEB19" s="82"/>
      <c r="UEC19" s="82"/>
      <c r="UED19" s="82"/>
      <c r="UEE19" s="82"/>
      <c r="UEF19" s="82"/>
      <c r="UEG19" s="82"/>
      <c r="UEH19" s="82"/>
      <c r="UEI19" s="82"/>
      <c r="UEJ19" s="82"/>
      <c r="UEK19" s="82"/>
      <c r="UEL19" s="82"/>
      <c r="UEM19" s="82"/>
      <c r="UEN19" s="82"/>
      <c r="UEO19" s="82"/>
      <c r="UEP19" s="82"/>
      <c r="UEQ19" s="82"/>
      <c r="UER19" s="82"/>
      <c r="UES19" s="82"/>
      <c r="UET19" s="82"/>
      <c r="UEU19" s="82"/>
      <c r="UEV19" s="82"/>
      <c r="UEW19" s="82"/>
      <c r="UEX19" s="82"/>
      <c r="UEY19" s="82"/>
      <c r="UEZ19" s="82"/>
      <c r="UFA19" s="82"/>
      <c r="UFB19" s="82"/>
      <c r="UFC19" s="82"/>
      <c r="UFD19" s="82"/>
      <c r="UFE19" s="82"/>
      <c r="UFF19" s="82"/>
      <c r="UFG19" s="82"/>
      <c r="UFH19" s="82"/>
      <c r="UFI19" s="82"/>
      <c r="UFJ19" s="82"/>
      <c r="UFK19" s="82"/>
      <c r="UFL19" s="82"/>
      <c r="UFM19" s="82"/>
      <c r="UFN19" s="82"/>
      <c r="UFO19" s="82"/>
      <c r="UFP19" s="82"/>
      <c r="UFQ19" s="82"/>
      <c r="UFR19" s="82"/>
      <c r="UFS19" s="82"/>
      <c r="UFT19" s="82"/>
      <c r="UFU19" s="82"/>
      <c r="UFV19" s="82"/>
      <c r="UFW19" s="82"/>
      <c r="UFX19" s="82"/>
      <c r="UFY19" s="82"/>
      <c r="UFZ19" s="82"/>
      <c r="UGA19" s="82"/>
      <c r="UGB19" s="82"/>
      <c r="UGC19" s="82"/>
      <c r="UGD19" s="82"/>
      <c r="UGE19" s="82"/>
      <c r="UGF19" s="82"/>
      <c r="UGG19" s="82"/>
      <c r="UGH19" s="82"/>
      <c r="UGI19" s="82"/>
      <c r="UGJ19" s="82"/>
      <c r="UGK19" s="82"/>
      <c r="UGL19" s="82"/>
      <c r="UGM19" s="82"/>
      <c r="UGN19" s="82"/>
      <c r="UGO19" s="82"/>
      <c r="UGP19" s="82"/>
      <c r="UGQ19" s="82"/>
      <c r="UGR19" s="82"/>
      <c r="UGS19" s="82"/>
      <c r="UGT19" s="82"/>
      <c r="UGU19" s="82"/>
      <c r="UGV19" s="82"/>
      <c r="UGW19" s="82"/>
      <c r="UGX19" s="82"/>
      <c r="UGY19" s="82"/>
      <c r="UGZ19" s="82"/>
      <c r="UHA19" s="82"/>
      <c r="UHB19" s="82"/>
      <c r="UHC19" s="82"/>
      <c r="UHD19" s="82"/>
      <c r="UHE19" s="82"/>
      <c r="UHF19" s="82"/>
      <c r="UHG19" s="82"/>
      <c r="UHH19" s="82"/>
      <c r="UHI19" s="82"/>
      <c r="UHJ19" s="82"/>
      <c r="UHK19" s="82"/>
      <c r="UHL19" s="82"/>
      <c r="UHM19" s="82"/>
      <c r="UHN19" s="82"/>
      <c r="UHO19" s="82"/>
      <c r="UHP19" s="82"/>
      <c r="UHQ19" s="82"/>
      <c r="UHR19" s="82"/>
      <c r="UHS19" s="82"/>
      <c r="UHT19" s="82"/>
      <c r="UHU19" s="82"/>
      <c r="UHV19" s="82"/>
      <c r="UHW19" s="82"/>
      <c r="UHX19" s="82"/>
      <c r="UHY19" s="82"/>
      <c r="UHZ19" s="82"/>
      <c r="UIA19" s="82"/>
      <c r="UIB19" s="82"/>
      <c r="UIC19" s="82"/>
      <c r="UID19" s="82"/>
      <c r="UIE19" s="82"/>
      <c r="UIF19" s="82"/>
      <c r="UIG19" s="82"/>
      <c r="UIH19" s="82"/>
      <c r="UII19" s="82"/>
      <c r="UIJ19" s="82"/>
      <c r="UIK19" s="82"/>
      <c r="UIL19" s="82"/>
      <c r="UIM19" s="82"/>
      <c r="UIN19" s="82"/>
      <c r="UIO19" s="82"/>
      <c r="UIP19" s="82"/>
      <c r="UIQ19" s="82"/>
      <c r="UIR19" s="82"/>
      <c r="UIS19" s="82"/>
      <c r="UIT19" s="82"/>
      <c r="UIU19" s="82"/>
      <c r="UIV19" s="82"/>
      <c r="UIW19" s="82"/>
      <c r="UIX19" s="82"/>
      <c r="UIY19" s="82"/>
      <c r="UIZ19" s="82"/>
      <c r="UJA19" s="82"/>
      <c r="UJB19" s="82"/>
      <c r="UJC19" s="82"/>
      <c r="UJD19" s="82"/>
      <c r="UJE19" s="82"/>
      <c r="UJF19" s="82"/>
      <c r="UJG19" s="82"/>
      <c r="UJH19" s="82"/>
      <c r="UJI19" s="82"/>
      <c r="UJJ19" s="82"/>
      <c r="UJK19" s="82"/>
      <c r="UJL19" s="82"/>
      <c r="UJM19" s="82"/>
      <c r="UJN19" s="82"/>
      <c r="UJO19" s="82"/>
      <c r="UJP19" s="82"/>
      <c r="UJQ19" s="82"/>
      <c r="UJR19" s="82"/>
      <c r="UJS19" s="82"/>
      <c r="UJT19" s="82"/>
      <c r="UJU19" s="82"/>
      <c r="UJV19" s="82"/>
      <c r="UJW19" s="82"/>
      <c r="UJX19" s="82"/>
      <c r="UJY19" s="82"/>
      <c r="UJZ19" s="82"/>
      <c r="UKA19" s="82"/>
      <c r="UKB19" s="82"/>
      <c r="UKC19" s="82"/>
      <c r="UKD19" s="82"/>
      <c r="UKE19" s="82"/>
      <c r="UKF19" s="82"/>
      <c r="UKG19" s="82"/>
      <c r="UKH19" s="82"/>
      <c r="UKI19" s="82"/>
      <c r="UKJ19" s="82"/>
      <c r="UKK19" s="82"/>
      <c r="UKL19" s="82"/>
      <c r="UKM19" s="82"/>
      <c r="UKN19" s="82"/>
      <c r="UKO19" s="82"/>
      <c r="UKP19" s="82"/>
      <c r="UKQ19" s="82"/>
      <c r="UKR19" s="82"/>
      <c r="UKS19" s="82"/>
      <c r="UKT19" s="82"/>
      <c r="UKU19" s="82"/>
      <c r="UKV19" s="82"/>
      <c r="UKW19" s="82"/>
      <c r="UKX19" s="82"/>
      <c r="UKY19" s="82"/>
      <c r="UKZ19" s="82"/>
      <c r="ULA19" s="82"/>
      <c r="ULB19" s="82"/>
      <c r="ULC19" s="82"/>
      <c r="ULD19" s="82"/>
      <c r="ULE19" s="82"/>
      <c r="ULF19" s="82"/>
      <c r="ULG19" s="82"/>
      <c r="ULH19" s="82"/>
      <c r="ULI19" s="82"/>
      <c r="ULJ19" s="82"/>
      <c r="ULK19" s="82"/>
      <c r="ULL19" s="82"/>
      <c r="ULM19" s="82"/>
      <c r="ULN19" s="82"/>
      <c r="ULO19" s="82"/>
      <c r="ULP19" s="82"/>
      <c r="ULQ19" s="82"/>
      <c r="ULR19" s="82"/>
      <c r="ULS19" s="82"/>
      <c r="ULT19" s="82"/>
      <c r="ULU19" s="82"/>
      <c r="ULV19" s="82"/>
      <c r="ULW19" s="82"/>
      <c r="ULX19" s="82"/>
      <c r="ULY19" s="82"/>
      <c r="ULZ19" s="82"/>
      <c r="UMA19" s="82"/>
      <c r="UMB19" s="82"/>
      <c r="UMC19" s="82"/>
      <c r="UMD19" s="82"/>
      <c r="UME19" s="82"/>
      <c r="UMF19" s="82"/>
      <c r="UMG19" s="82"/>
      <c r="UMH19" s="82"/>
      <c r="UMI19" s="82"/>
      <c r="UMJ19" s="82"/>
      <c r="UMK19" s="82"/>
      <c r="UML19" s="82"/>
      <c r="UMM19" s="82"/>
      <c r="UMN19" s="82"/>
      <c r="UMO19" s="82"/>
      <c r="UMP19" s="82"/>
      <c r="UMQ19" s="82"/>
      <c r="UMR19" s="82"/>
      <c r="UMS19" s="82"/>
      <c r="UMT19" s="82"/>
      <c r="UMU19" s="82"/>
      <c r="UMV19" s="82"/>
      <c r="UMW19" s="82"/>
      <c r="UMX19" s="82"/>
      <c r="UMY19" s="82"/>
      <c r="UMZ19" s="82"/>
      <c r="UNA19" s="82"/>
      <c r="UNB19" s="82"/>
      <c r="UNC19" s="82"/>
      <c r="UND19" s="82"/>
      <c r="UNE19" s="82"/>
      <c r="UNF19" s="82"/>
      <c r="UNG19" s="82"/>
      <c r="UNH19" s="82"/>
      <c r="UNI19" s="82"/>
      <c r="UNJ19" s="82"/>
      <c r="UNK19" s="82"/>
      <c r="UNL19" s="82"/>
      <c r="UNM19" s="82"/>
      <c r="UNN19" s="82"/>
      <c r="UNO19" s="82"/>
      <c r="UNP19" s="82"/>
      <c r="UNQ19" s="82"/>
      <c r="UNR19" s="82"/>
      <c r="UNS19" s="82"/>
      <c r="UNT19" s="82"/>
      <c r="UNU19" s="82"/>
      <c r="UNV19" s="82"/>
      <c r="UNW19" s="82"/>
      <c r="UNX19" s="82"/>
      <c r="UNY19" s="82"/>
      <c r="UNZ19" s="82"/>
      <c r="UOA19" s="82"/>
      <c r="UOB19" s="82"/>
      <c r="UOC19" s="82"/>
      <c r="UOD19" s="82"/>
      <c r="UOE19" s="82"/>
      <c r="UOF19" s="82"/>
      <c r="UOG19" s="82"/>
      <c r="UOH19" s="82"/>
      <c r="UOI19" s="82"/>
      <c r="UOJ19" s="82"/>
      <c r="UOK19" s="82"/>
      <c r="UOL19" s="82"/>
      <c r="UOM19" s="82"/>
      <c r="UON19" s="82"/>
      <c r="UOO19" s="82"/>
      <c r="UOP19" s="82"/>
      <c r="UOQ19" s="82"/>
      <c r="UOR19" s="82"/>
      <c r="UOS19" s="82"/>
      <c r="UOT19" s="82"/>
      <c r="UOU19" s="82"/>
      <c r="UOV19" s="82"/>
      <c r="UOW19" s="82"/>
      <c r="UOX19" s="82"/>
      <c r="UOY19" s="82"/>
      <c r="UOZ19" s="82"/>
      <c r="UPA19" s="82"/>
      <c r="UPB19" s="82"/>
      <c r="UPC19" s="82"/>
      <c r="UPD19" s="82"/>
      <c r="UPE19" s="82"/>
      <c r="UPF19" s="82"/>
      <c r="UPG19" s="82"/>
      <c r="UPH19" s="82"/>
      <c r="UPI19" s="82"/>
      <c r="UPJ19" s="82"/>
      <c r="UPK19" s="82"/>
      <c r="UPL19" s="82"/>
      <c r="UPM19" s="82"/>
      <c r="UPN19" s="82"/>
      <c r="UPO19" s="82"/>
      <c r="UPP19" s="82"/>
      <c r="UPQ19" s="82"/>
      <c r="UPR19" s="82"/>
      <c r="UPS19" s="82"/>
      <c r="UPT19" s="82"/>
      <c r="UPU19" s="82"/>
      <c r="UPV19" s="82"/>
      <c r="UPW19" s="82"/>
      <c r="UPX19" s="82"/>
      <c r="UPY19" s="82"/>
      <c r="UPZ19" s="82"/>
      <c r="UQA19" s="82"/>
      <c r="UQB19" s="82"/>
      <c r="UQC19" s="82"/>
      <c r="UQD19" s="82"/>
      <c r="UQE19" s="82"/>
      <c r="UQF19" s="82"/>
      <c r="UQG19" s="82"/>
      <c r="UQH19" s="82"/>
      <c r="UQI19" s="82"/>
      <c r="UQJ19" s="82"/>
      <c r="UQK19" s="82"/>
      <c r="UQL19" s="82"/>
      <c r="UQM19" s="82"/>
      <c r="UQN19" s="82"/>
      <c r="UQO19" s="82"/>
      <c r="UQP19" s="82"/>
      <c r="UQQ19" s="82"/>
      <c r="UQR19" s="82"/>
      <c r="UQS19" s="82"/>
      <c r="UQT19" s="82"/>
      <c r="UQU19" s="82"/>
      <c r="UQV19" s="82"/>
      <c r="UQW19" s="82"/>
      <c r="UQX19" s="82"/>
      <c r="UQY19" s="82"/>
      <c r="UQZ19" s="82"/>
      <c r="URA19" s="82"/>
      <c r="URB19" s="82"/>
      <c r="URC19" s="82"/>
      <c r="URD19" s="82"/>
      <c r="URE19" s="82"/>
      <c r="URF19" s="82"/>
      <c r="URG19" s="82"/>
      <c r="URH19" s="82"/>
      <c r="URI19" s="82"/>
      <c r="URJ19" s="82"/>
      <c r="URK19" s="82"/>
      <c r="URL19" s="82"/>
      <c r="URM19" s="82"/>
      <c r="URN19" s="82"/>
      <c r="URO19" s="82"/>
      <c r="URP19" s="82"/>
      <c r="URQ19" s="82"/>
      <c r="URR19" s="82"/>
      <c r="URS19" s="82"/>
      <c r="URT19" s="82"/>
      <c r="URU19" s="82"/>
      <c r="URV19" s="82"/>
      <c r="URW19" s="82"/>
      <c r="URX19" s="82"/>
      <c r="URY19" s="82"/>
      <c r="URZ19" s="82"/>
      <c r="USA19" s="82"/>
      <c r="USB19" s="82"/>
      <c r="USC19" s="82"/>
      <c r="USD19" s="82"/>
      <c r="USE19" s="82"/>
      <c r="USF19" s="82"/>
      <c r="USG19" s="82"/>
      <c r="USH19" s="82"/>
      <c r="USI19" s="82"/>
      <c r="USJ19" s="82"/>
      <c r="USK19" s="82"/>
      <c r="USL19" s="82"/>
      <c r="USM19" s="82"/>
      <c r="USN19" s="82"/>
      <c r="USO19" s="82"/>
      <c r="USP19" s="82"/>
      <c r="USQ19" s="82"/>
      <c r="USR19" s="82"/>
      <c r="USS19" s="82"/>
      <c r="UST19" s="82"/>
      <c r="USU19" s="82"/>
      <c r="USV19" s="82"/>
      <c r="USW19" s="82"/>
      <c r="USX19" s="82"/>
      <c r="USY19" s="82"/>
      <c r="USZ19" s="82"/>
      <c r="UTA19" s="82"/>
      <c r="UTB19" s="82"/>
      <c r="UTC19" s="82"/>
      <c r="UTD19" s="82"/>
      <c r="UTE19" s="82"/>
      <c r="UTF19" s="82"/>
      <c r="UTG19" s="82"/>
      <c r="UTH19" s="82"/>
      <c r="UTI19" s="82"/>
      <c r="UTJ19" s="82"/>
      <c r="UTK19" s="82"/>
      <c r="UTL19" s="82"/>
      <c r="UTM19" s="82"/>
      <c r="UTN19" s="82"/>
      <c r="UTO19" s="82"/>
      <c r="UTP19" s="82"/>
      <c r="UTQ19" s="82"/>
      <c r="UTR19" s="82"/>
      <c r="UTS19" s="82"/>
      <c r="UTT19" s="82"/>
      <c r="UTU19" s="82"/>
      <c r="UTV19" s="82"/>
      <c r="UTW19" s="82"/>
      <c r="UTX19" s="82"/>
      <c r="UTY19" s="82"/>
      <c r="UTZ19" s="82"/>
      <c r="UUA19" s="82"/>
      <c r="UUB19" s="82"/>
      <c r="UUC19" s="82"/>
      <c r="UUD19" s="82"/>
      <c r="UUE19" s="82"/>
      <c r="UUF19" s="82"/>
      <c r="UUG19" s="82"/>
      <c r="UUH19" s="82"/>
      <c r="UUI19" s="82"/>
      <c r="UUJ19" s="82"/>
      <c r="UUK19" s="82"/>
      <c r="UUL19" s="82"/>
      <c r="UUM19" s="82"/>
      <c r="UUN19" s="82"/>
      <c r="UUO19" s="82"/>
      <c r="UUP19" s="82"/>
      <c r="UUQ19" s="82"/>
      <c r="UUR19" s="82"/>
      <c r="UUS19" s="82"/>
      <c r="UUT19" s="82"/>
      <c r="UUU19" s="82"/>
      <c r="UUV19" s="82"/>
      <c r="UUW19" s="82"/>
      <c r="UUX19" s="82"/>
      <c r="UUY19" s="82"/>
      <c r="UUZ19" s="82"/>
      <c r="UVA19" s="82"/>
      <c r="UVB19" s="82"/>
      <c r="UVC19" s="82"/>
      <c r="UVD19" s="82"/>
      <c r="UVE19" s="82"/>
      <c r="UVF19" s="82"/>
      <c r="UVG19" s="82"/>
      <c r="UVH19" s="82"/>
      <c r="UVI19" s="82"/>
      <c r="UVJ19" s="82"/>
      <c r="UVK19" s="82"/>
      <c r="UVL19" s="82"/>
      <c r="UVM19" s="82"/>
      <c r="UVN19" s="82"/>
      <c r="UVO19" s="82"/>
      <c r="UVP19" s="82"/>
      <c r="UVQ19" s="82"/>
      <c r="UVR19" s="82"/>
      <c r="UVS19" s="82"/>
      <c r="UVT19" s="82"/>
      <c r="UVU19" s="82"/>
      <c r="UVV19" s="82"/>
      <c r="UVW19" s="82"/>
      <c r="UVX19" s="82"/>
      <c r="UVY19" s="82"/>
      <c r="UVZ19" s="82"/>
      <c r="UWA19" s="82"/>
      <c r="UWB19" s="82"/>
      <c r="UWC19" s="82"/>
      <c r="UWD19" s="82"/>
      <c r="UWE19" s="82"/>
      <c r="UWF19" s="82"/>
      <c r="UWG19" s="82"/>
      <c r="UWH19" s="82"/>
      <c r="UWI19" s="82"/>
      <c r="UWJ19" s="82"/>
      <c r="UWK19" s="82"/>
      <c r="UWL19" s="82"/>
      <c r="UWM19" s="82"/>
      <c r="UWN19" s="82"/>
      <c r="UWO19" s="82"/>
      <c r="UWP19" s="82"/>
      <c r="UWQ19" s="82"/>
      <c r="UWR19" s="82"/>
      <c r="UWS19" s="82"/>
      <c r="UWT19" s="82"/>
      <c r="UWU19" s="82"/>
      <c r="UWV19" s="82"/>
      <c r="UWW19" s="82"/>
      <c r="UWX19" s="82"/>
      <c r="UWY19" s="82"/>
      <c r="UWZ19" s="82"/>
      <c r="UXA19" s="82"/>
      <c r="UXB19" s="82"/>
      <c r="UXC19" s="82"/>
      <c r="UXD19" s="82"/>
      <c r="UXE19" s="82"/>
      <c r="UXF19" s="82"/>
      <c r="UXG19" s="82"/>
      <c r="UXH19" s="82"/>
      <c r="UXI19" s="82"/>
      <c r="UXJ19" s="82"/>
      <c r="UXK19" s="82"/>
      <c r="UXL19" s="82"/>
      <c r="UXM19" s="82"/>
      <c r="UXN19" s="82"/>
      <c r="UXO19" s="82"/>
      <c r="UXP19" s="82"/>
      <c r="UXQ19" s="82"/>
      <c r="UXR19" s="82"/>
      <c r="UXS19" s="82"/>
      <c r="UXT19" s="82"/>
      <c r="UXU19" s="82"/>
      <c r="UXV19" s="82"/>
      <c r="UXW19" s="82"/>
      <c r="UXX19" s="82"/>
      <c r="UXY19" s="82"/>
      <c r="UXZ19" s="82"/>
      <c r="UYA19" s="82"/>
      <c r="UYB19" s="82"/>
      <c r="UYC19" s="82"/>
      <c r="UYD19" s="82"/>
      <c r="UYE19" s="82"/>
      <c r="UYF19" s="82"/>
      <c r="UYG19" s="82"/>
      <c r="UYH19" s="82"/>
      <c r="UYI19" s="82"/>
      <c r="UYJ19" s="82"/>
      <c r="UYK19" s="82"/>
      <c r="UYL19" s="82"/>
      <c r="UYM19" s="82"/>
      <c r="UYN19" s="82"/>
      <c r="UYO19" s="82"/>
      <c r="UYP19" s="82"/>
      <c r="UYQ19" s="82"/>
      <c r="UYR19" s="82"/>
      <c r="UYS19" s="82"/>
      <c r="UYT19" s="82"/>
      <c r="UYU19" s="82"/>
      <c r="UYV19" s="82"/>
      <c r="UYW19" s="82"/>
      <c r="UYX19" s="82"/>
      <c r="UYY19" s="82"/>
      <c r="UYZ19" s="82"/>
      <c r="UZA19" s="82"/>
      <c r="UZB19" s="82"/>
      <c r="UZC19" s="82"/>
      <c r="UZD19" s="82"/>
      <c r="UZE19" s="82"/>
      <c r="UZF19" s="82"/>
      <c r="UZG19" s="82"/>
      <c r="UZH19" s="82"/>
      <c r="UZI19" s="82"/>
      <c r="UZJ19" s="82"/>
      <c r="UZK19" s="82"/>
      <c r="UZL19" s="82"/>
      <c r="UZM19" s="82"/>
      <c r="UZN19" s="82"/>
      <c r="UZO19" s="82"/>
      <c r="UZP19" s="82"/>
      <c r="UZQ19" s="82"/>
      <c r="UZR19" s="82"/>
      <c r="UZS19" s="82"/>
      <c r="UZT19" s="82"/>
      <c r="UZU19" s="82"/>
      <c r="UZV19" s="82"/>
      <c r="UZW19" s="82"/>
      <c r="UZX19" s="82"/>
      <c r="UZY19" s="82"/>
      <c r="UZZ19" s="82"/>
      <c r="VAA19" s="82"/>
      <c r="VAB19" s="82"/>
      <c r="VAC19" s="82"/>
      <c r="VAD19" s="82"/>
      <c r="VAE19" s="82"/>
      <c r="VAF19" s="82"/>
      <c r="VAG19" s="82"/>
      <c r="VAH19" s="82"/>
      <c r="VAI19" s="82"/>
      <c r="VAJ19" s="82"/>
      <c r="VAK19" s="82"/>
      <c r="VAL19" s="82"/>
      <c r="VAM19" s="82"/>
      <c r="VAN19" s="82"/>
      <c r="VAO19" s="82"/>
      <c r="VAP19" s="82"/>
      <c r="VAQ19" s="82"/>
      <c r="VAR19" s="82"/>
      <c r="VAS19" s="82"/>
      <c r="VAT19" s="82"/>
      <c r="VAU19" s="82"/>
      <c r="VAV19" s="82"/>
      <c r="VAW19" s="82"/>
      <c r="VAX19" s="82"/>
      <c r="VAY19" s="82"/>
      <c r="VAZ19" s="82"/>
      <c r="VBA19" s="82"/>
      <c r="VBB19" s="82"/>
      <c r="VBC19" s="82"/>
      <c r="VBD19" s="82"/>
      <c r="VBE19" s="82"/>
      <c r="VBF19" s="82"/>
      <c r="VBG19" s="82"/>
      <c r="VBH19" s="82"/>
      <c r="VBI19" s="82"/>
      <c r="VBJ19" s="82"/>
      <c r="VBK19" s="82"/>
      <c r="VBL19" s="82"/>
      <c r="VBM19" s="82"/>
      <c r="VBN19" s="82"/>
      <c r="VBO19" s="82"/>
      <c r="VBP19" s="82"/>
      <c r="VBQ19" s="82"/>
      <c r="VBR19" s="82"/>
      <c r="VBS19" s="82"/>
      <c r="VBT19" s="82"/>
      <c r="VBU19" s="82"/>
      <c r="VBV19" s="82"/>
      <c r="VBW19" s="82"/>
      <c r="VBX19" s="82"/>
      <c r="VBY19" s="82"/>
      <c r="VBZ19" s="82"/>
      <c r="VCA19" s="82"/>
      <c r="VCB19" s="82"/>
      <c r="VCC19" s="82"/>
      <c r="VCD19" s="82"/>
      <c r="VCE19" s="82"/>
      <c r="VCF19" s="82"/>
      <c r="VCG19" s="82"/>
      <c r="VCH19" s="82"/>
      <c r="VCI19" s="82"/>
      <c r="VCJ19" s="82"/>
      <c r="VCK19" s="82"/>
      <c r="VCL19" s="82"/>
      <c r="VCM19" s="82"/>
      <c r="VCN19" s="82"/>
      <c r="VCO19" s="82"/>
      <c r="VCP19" s="82"/>
      <c r="VCQ19" s="82"/>
      <c r="VCR19" s="82"/>
      <c r="VCS19" s="82"/>
      <c r="VCT19" s="82"/>
      <c r="VCU19" s="82"/>
      <c r="VCV19" s="82"/>
      <c r="VCW19" s="82"/>
      <c r="VCX19" s="82"/>
      <c r="VCY19" s="82"/>
      <c r="VCZ19" s="82"/>
      <c r="VDA19" s="82"/>
      <c r="VDB19" s="82"/>
      <c r="VDC19" s="82"/>
      <c r="VDD19" s="82"/>
      <c r="VDE19" s="82"/>
      <c r="VDF19" s="82"/>
      <c r="VDG19" s="82"/>
      <c r="VDH19" s="82"/>
      <c r="VDI19" s="82"/>
      <c r="VDJ19" s="82"/>
      <c r="VDK19" s="82"/>
      <c r="VDL19" s="82"/>
      <c r="VDM19" s="82"/>
      <c r="VDN19" s="82"/>
      <c r="VDO19" s="82"/>
      <c r="VDP19" s="82"/>
      <c r="VDQ19" s="82"/>
      <c r="VDR19" s="82"/>
      <c r="VDS19" s="82"/>
      <c r="VDT19" s="82"/>
      <c r="VDU19" s="82"/>
      <c r="VDV19" s="82"/>
      <c r="VDW19" s="82"/>
      <c r="VDX19" s="82"/>
      <c r="VDY19" s="82"/>
      <c r="VDZ19" s="82"/>
      <c r="VEA19" s="82"/>
      <c r="VEB19" s="82"/>
      <c r="VEC19" s="82"/>
      <c r="VED19" s="82"/>
      <c r="VEE19" s="82"/>
      <c r="VEF19" s="82"/>
      <c r="VEG19" s="82"/>
      <c r="VEH19" s="82"/>
      <c r="VEI19" s="82"/>
      <c r="VEJ19" s="82"/>
      <c r="VEK19" s="82"/>
      <c r="VEL19" s="82"/>
      <c r="VEM19" s="82"/>
      <c r="VEN19" s="82"/>
      <c r="VEO19" s="82"/>
      <c r="VEP19" s="82"/>
      <c r="VEQ19" s="82"/>
      <c r="VER19" s="82"/>
      <c r="VES19" s="82"/>
      <c r="VET19" s="82"/>
      <c r="VEU19" s="82"/>
      <c r="VEV19" s="82"/>
      <c r="VEW19" s="82"/>
      <c r="VEX19" s="82"/>
      <c r="VEY19" s="82"/>
      <c r="VEZ19" s="82"/>
      <c r="VFA19" s="82"/>
      <c r="VFB19" s="82"/>
      <c r="VFC19" s="82"/>
      <c r="VFD19" s="82"/>
      <c r="VFE19" s="82"/>
      <c r="VFF19" s="82"/>
      <c r="VFG19" s="82"/>
      <c r="VFH19" s="82"/>
      <c r="VFI19" s="82"/>
      <c r="VFJ19" s="82"/>
      <c r="VFK19" s="82"/>
      <c r="VFL19" s="82"/>
      <c r="VFM19" s="82"/>
      <c r="VFN19" s="82"/>
      <c r="VFO19" s="82"/>
      <c r="VFP19" s="82"/>
      <c r="VFQ19" s="82"/>
      <c r="VFR19" s="82"/>
      <c r="VFS19" s="82"/>
      <c r="VFT19" s="82"/>
      <c r="VFU19" s="82"/>
      <c r="VFV19" s="82"/>
      <c r="VFW19" s="82"/>
      <c r="VFX19" s="82"/>
      <c r="VFY19" s="82"/>
      <c r="VFZ19" s="82"/>
      <c r="VGA19" s="82"/>
      <c r="VGB19" s="82"/>
      <c r="VGC19" s="82"/>
      <c r="VGD19" s="82"/>
      <c r="VGE19" s="82"/>
      <c r="VGF19" s="82"/>
      <c r="VGG19" s="82"/>
      <c r="VGH19" s="82"/>
      <c r="VGI19" s="82"/>
      <c r="VGJ19" s="82"/>
      <c r="VGK19" s="82"/>
      <c r="VGL19" s="82"/>
      <c r="VGM19" s="82"/>
      <c r="VGN19" s="82"/>
      <c r="VGO19" s="82"/>
      <c r="VGP19" s="82"/>
      <c r="VGQ19" s="82"/>
      <c r="VGR19" s="82"/>
      <c r="VGS19" s="82"/>
      <c r="VGT19" s="82"/>
      <c r="VGU19" s="82"/>
      <c r="VGV19" s="82"/>
      <c r="VGW19" s="82"/>
      <c r="VGX19" s="82"/>
      <c r="VGY19" s="82"/>
      <c r="VGZ19" s="82"/>
      <c r="VHA19" s="82"/>
      <c r="VHB19" s="82"/>
      <c r="VHC19" s="82"/>
      <c r="VHD19" s="82"/>
      <c r="VHE19" s="82"/>
      <c r="VHF19" s="82"/>
      <c r="VHG19" s="82"/>
      <c r="VHH19" s="82"/>
      <c r="VHI19" s="82"/>
      <c r="VHJ19" s="82"/>
      <c r="VHK19" s="82"/>
      <c r="VHL19" s="82"/>
      <c r="VHM19" s="82"/>
      <c r="VHN19" s="82"/>
      <c r="VHO19" s="82"/>
      <c r="VHP19" s="82"/>
      <c r="VHQ19" s="82"/>
      <c r="VHR19" s="82"/>
      <c r="VHS19" s="82"/>
      <c r="VHT19" s="82"/>
      <c r="VHU19" s="82"/>
      <c r="VHV19" s="82"/>
      <c r="VHW19" s="82"/>
      <c r="VHX19" s="82"/>
      <c r="VHY19" s="82"/>
      <c r="VHZ19" s="82"/>
      <c r="VIA19" s="82"/>
      <c r="VIB19" s="82"/>
      <c r="VIC19" s="82"/>
      <c r="VID19" s="82"/>
      <c r="VIE19" s="82"/>
      <c r="VIF19" s="82"/>
      <c r="VIG19" s="82"/>
      <c r="VIH19" s="82"/>
      <c r="VII19" s="82"/>
      <c r="VIJ19" s="82"/>
      <c r="VIK19" s="82"/>
      <c r="VIL19" s="82"/>
      <c r="VIM19" s="82"/>
      <c r="VIN19" s="82"/>
      <c r="VIO19" s="82"/>
      <c r="VIP19" s="82"/>
      <c r="VIQ19" s="82"/>
      <c r="VIR19" s="82"/>
      <c r="VIS19" s="82"/>
      <c r="VIT19" s="82"/>
      <c r="VIU19" s="82"/>
      <c r="VIV19" s="82"/>
      <c r="VIW19" s="82"/>
      <c r="VIX19" s="82"/>
      <c r="VIY19" s="82"/>
      <c r="VIZ19" s="82"/>
      <c r="VJA19" s="82"/>
      <c r="VJB19" s="82"/>
      <c r="VJC19" s="82"/>
      <c r="VJD19" s="82"/>
      <c r="VJE19" s="82"/>
      <c r="VJF19" s="82"/>
      <c r="VJG19" s="82"/>
      <c r="VJH19" s="82"/>
      <c r="VJI19" s="82"/>
      <c r="VJJ19" s="82"/>
      <c r="VJK19" s="82"/>
      <c r="VJL19" s="82"/>
      <c r="VJM19" s="82"/>
      <c r="VJN19" s="82"/>
      <c r="VJO19" s="82"/>
      <c r="VJP19" s="82"/>
      <c r="VJQ19" s="82"/>
      <c r="VJR19" s="82"/>
      <c r="VJS19" s="82"/>
      <c r="VJT19" s="82"/>
      <c r="VJU19" s="82"/>
      <c r="VJV19" s="82"/>
      <c r="VJW19" s="82"/>
      <c r="VJX19" s="82"/>
      <c r="VJY19" s="82"/>
      <c r="VJZ19" s="82"/>
      <c r="VKA19" s="82"/>
      <c r="VKB19" s="82"/>
      <c r="VKC19" s="82"/>
      <c r="VKD19" s="82"/>
      <c r="VKE19" s="82"/>
      <c r="VKF19" s="82"/>
      <c r="VKG19" s="82"/>
      <c r="VKH19" s="82"/>
      <c r="VKI19" s="82"/>
      <c r="VKJ19" s="82"/>
      <c r="VKK19" s="82"/>
      <c r="VKL19" s="82"/>
      <c r="VKM19" s="82"/>
      <c r="VKN19" s="82"/>
      <c r="VKO19" s="82"/>
      <c r="VKP19" s="82"/>
      <c r="VKQ19" s="82"/>
      <c r="VKR19" s="82"/>
      <c r="VKS19" s="82"/>
      <c r="VKT19" s="82"/>
      <c r="VKU19" s="82"/>
      <c r="VKV19" s="82"/>
      <c r="VKW19" s="82"/>
      <c r="VKX19" s="82"/>
      <c r="VKY19" s="82"/>
      <c r="VKZ19" s="82"/>
      <c r="VLA19" s="82"/>
      <c r="VLB19" s="82"/>
      <c r="VLC19" s="82"/>
      <c r="VLD19" s="82"/>
      <c r="VLE19" s="82"/>
      <c r="VLF19" s="82"/>
      <c r="VLG19" s="82"/>
      <c r="VLH19" s="82"/>
      <c r="VLI19" s="82"/>
      <c r="VLJ19" s="82"/>
      <c r="VLK19" s="82"/>
      <c r="VLL19" s="82"/>
      <c r="VLM19" s="82"/>
      <c r="VLN19" s="82"/>
      <c r="VLO19" s="82"/>
      <c r="VLP19" s="82"/>
      <c r="VLQ19" s="82"/>
      <c r="VLR19" s="82"/>
      <c r="VLS19" s="82"/>
      <c r="VLT19" s="82"/>
      <c r="VLU19" s="82"/>
      <c r="VLV19" s="82"/>
      <c r="VLW19" s="82"/>
      <c r="VLX19" s="82"/>
      <c r="VLY19" s="82"/>
      <c r="VLZ19" s="82"/>
      <c r="VMA19" s="82"/>
      <c r="VMB19" s="82"/>
      <c r="VMC19" s="82"/>
      <c r="VMD19" s="82"/>
      <c r="VME19" s="82"/>
      <c r="VMF19" s="82"/>
      <c r="VMG19" s="82"/>
      <c r="VMH19" s="82"/>
      <c r="VMI19" s="82"/>
      <c r="VMJ19" s="82"/>
      <c r="VMK19" s="82"/>
      <c r="VML19" s="82"/>
      <c r="VMM19" s="82"/>
      <c r="VMN19" s="82"/>
      <c r="VMO19" s="82"/>
      <c r="VMP19" s="82"/>
      <c r="VMQ19" s="82"/>
      <c r="VMR19" s="82"/>
      <c r="VMS19" s="82"/>
      <c r="VMT19" s="82"/>
      <c r="VMU19" s="82"/>
      <c r="VMV19" s="82"/>
      <c r="VMW19" s="82"/>
      <c r="VMX19" s="82"/>
      <c r="VMY19" s="82"/>
      <c r="VMZ19" s="82"/>
      <c r="VNA19" s="82"/>
      <c r="VNB19" s="82"/>
      <c r="VNC19" s="82"/>
      <c r="VND19" s="82"/>
      <c r="VNE19" s="82"/>
      <c r="VNF19" s="82"/>
      <c r="VNG19" s="82"/>
      <c r="VNH19" s="82"/>
      <c r="VNI19" s="82"/>
      <c r="VNJ19" s="82"/>
      <c r="VNK19" s="82"/>
      <c r="VNL19" s="82"/>
      <c r="VNM19" s="82"/>
      <c r="VNN19" s="82"/>
      <c r="VNO19" s="82"/>
      <c r="VNP19" s="82"/>
      <c r="VNQ19" s="82"/>
      <c r="VNR19" s="82"/>
      <c r="VNS19" s="82"/>
      <c r="VNT19" s="82"/>
      <c r="VNU19" s="82"/>
      <c r="VNV19" s="82"/>
      <c r="VNW19" s="82"/>
      <c r="VNX19" s="82"/>
      <c r="VNY19" s="82"/>
      <c r="VNZ19" s="82"/>
      <c r="VOA19" s="82"/>
      <c r="VOB19" s="82"/>
      <c r="VOC19" s="82"/>
      <c r="VOD19" s="82"/>
      <c r="VOE19" s="82"/>
      <c r="VOF19" s="82"/>
      <c r="VOG19" s="82"/>
      <c r="VOH19" s="82"/>
      <c r="VOI19" s="82"/>
      <c r="VOJ19" s="82"/>
      <c r="VOK19" s="82"/>
      <c r="VOL19" s="82"/>
      <c r="VOM19" s="82"/>
      <c r="VON19" s="82"/>
      <c r="VOO19" s="82"/>
      <c r="VOP19" s="82"/>
      <c r="VOQ19" s="82"/>
      <c r="VOR19" s="82"/>
      <c r="VOS19" s="82"/>
      <c r="VOT19" s="82"/>
      <c r="VOU19" s="82"/>
      <c r="VOV19" s="82"/>
      <c r="VOW19" s="82"/>
      <c r="VOX19" s="82"/>
      <c r="VOY19" s="82"/>
      <c r="VOZ19" s="82"/>
      <c r="VPA19" s="82"/>
      <c r="VPB19" s="82"/>
      <c r="VPC19" s="82"/>
      <c r="VPD19" s="82"/>
      <c r="VPE19" s="82"/>
      <c r="VPF19" s="82"/>
      <c r="VPG19" s="82"/>
      <c r="VPH19" s="82"/>
      <c r="VPI19" s="82"/>
      <c r="VPJ19" s="82"/>
      <c r="VPK19" s="82"/>
      <c r="VPL19" s="82"/>
      <c r="VPM19" s="82"/>
      <c r="VPN19" s="82"/>
      <c r="VPO19" s="82"/>
      <c r="VPP19" s="82"/>
      <c r="VPQ19" s="82"/>
      <c r="VPR19" s="82"/>
      <c r="VPS19" s="82"/>
      <c r="VPT19" s="82"/>
      <c r="VPU19" s="82"/>
      <c r="VPV19" s="82"/>
      <c r="VPW19" s="82"/>
      <c r="VPX19" s="82"/>
      <c r="VPY19" s="82"/>
      <c r="VPZ19" s="82"/>
      <c r="VQA19" s="82"/>
      <c r="VQB19" s="82"/>
      <c r="VQC19" s="82"/>
      <c r="VQD19" s="82"/>
      <c r="VQE19" s="82"/>
      <c r="VQF19" s="82"/>
      <c r="VQG19" s="82"/>
      <c r="VQH19" s="82"/>
      <c r="VQI19" s="82"/>
      <c r="VQJ19" s="82"/>
      <c r="VQK19" s="82"/>
      <c r="VQL19" s="82"/>
      <c r="VQM19" s="82"/>
      <c r="VQN19" s="82"/>
      <c r="VQO19" s="82"/>
      <c r="VQP19" s="82"/>
      <c r="VQQ19" s="82"/>
      <c r="VQR19" s="82"/>
      <c r="VQS19" s="82"/>
      <c r="VQT19" s="82"/>
      <c r="VQU19" s="82"/>
      <c r="VQV19" s="82"/>
      <c r="VQW19" s="82"/>
      <c r="VQX19" s="82"/>
      <c r="VQY19" s="82"/>
      <c r="VQZ19" s="82"/>
      <c r="VRA19" s="82"/>
      <c r="VRB19" s="82"/>
      <c r="VRC19" s="82"/>
      <c r="VRD19" s="82"/>
      <c r="VRE19" s="82"/>
      <c r="VRF19" s="82"/>
      <c r="VRG19" s="82"/>
      <c r="VRH19" s="82"/>
      <c r="VRI19" s="82"/>
      <c r="VRJ19" s="82"/>
      <c r="VRK19" s="82"/>
      <c r="VRL19" s="82"/>
      <c r="VRM19" s="82"/>
      <c r="VRN19" s="82"/>
      <c r="VRO19" s="82"/>
      <c r="VRP19" s="82"/>
      <c r="VRQ19" s="82"/>
      <c r="VRR19" s="82"/>
      <c r="VRS19" s="82"/>
      <c r="VRT19" s="82"/>
      <c r="VRU19" s="82"/>
      <c r="VRV19" s="82"/>
      <c r="VRW19" s="82"/>
      <c r="VRX19" s="82"/>
      <c r="VRY19" s="82"/>
      <c r="VRZ19" s="82"/>
      <c r="VSA19" s="82"/>
      <c r="VSB19" s="82"/>
      <c r="VSC19" s="82"/>
      <c r="VSD19" s="82"/>
      <c r="VSE19" s="82"/>
      <c r="VSF19" s="82"/>
      <c r="VSG19" s="82"/>
      <c r="VSH19" s="82"/>
      <c r="VSI19" s="82"/>
      <c r="VSJ19" s="82"/>
      <c r="VSK19" s="82"/>
      <c r="VSL19" s="82"/>
      <c r="VSM19" s="82"/>
      <c r="VSN19" s="82"/>
      <c r="VSO19" s="82"/>
      <c r="VSP19" s="82"/>
      <c r="VSQ19" s="82"/>
      <c r="VSR19" s="82"/>
      <c r="VSS19" s="82"/>
      <c r="VST19" s="82"/>
      <c r="VSU19" s="82"/>
      <c r="VSV19" s="82"/>
      <c r="VSW19" s="82"/>
      <c r="VSX19" s="82"/>
      <c r="VSY19" s="82"/>
      <c r="VSZ19" s="82"/>
      <c r="VTA19" s="82"/>
      <c r="VTB19" s="82"/>
      <c r="VTC19" s="82"/>
      <c r="VTD19" s="82"/>
      <c r="VTE19" s="82"/>
      <c r="VTF19" s="82"/>
      <c r="VTG19" s="82"/>
      <c r="VTH19" s="82"/>
      <c r="VTI19" s="82"/>
      <c r="VTJ19" s="82"/>
      <c r="VTK19" s="82"/>
      <c r="VTL19" s="82"/>
      <c r="VTM19" s="82"/>
      <c r="VTN19" s="82"/>
      <c r="VTO19" s="82"/>
      <c r="VTP19" s="82"/>
      <c r="VTQ19" s="82"/>
      <c r="VTR19" s="82"/>
      <c r="VTS19" s="82"/>
      <c r="VTT19" s="82"/>
      <c r="VTU19" s="82"/>
      <c r="VTV19" s="82"/>
      <c r="VTW19" s="82"/>
      <c r="VTX19" s="82"/>
      <c r="VTY19" s="82"/>
      <c r="VTZ19" s="82"/>
      <c r="VUA19" s="82"/>
      <c r="VUB19" s="82"/>
      <c r="VUC19" s="82"/>
      <c r="VUD19" s="82"/>
      <c r="VUE19" s="82"/>
      <c r="VUF19" s="82"/>
      <c r="VUG19" s="82"/>
      <c r="VUH19" s="82"/>
      <c r="VUI19" s="82"/>
      <c r="VUJ19" s="82"/>
      <c r="VUK19" s="82"/>
      <c r="VUL19" s="82"/>
      <c r="VUM19" s="82"/>
      <c r="VUN19" s="82"/>
      <c r="VUO19" s="82"/>
      <c r="VUP19" s="82"/>
      <c r="VUQ19" s="82"/>
      <c r="VUR19" s="82"/>
      <c r="VUS19" s="82"/>
      <c r="VUT19" s="82"/>
      <c r="VUU19" s="82"/>
      <c r="VUV19" s="82"/>
      <c r="VUW19" s="82"/>
      <c r="VUX19" s="82"/>
      <c r="VUY19" s="82"/>
      <c r="VUZ19" s="82"/>
      <c r="VVA19" s="82"/>
      <c r="VVB19" s="82"/>
      <c r="VVC19" s="82"/>
      <c r="VVD19" s="82"/>
      <c r="VVE19" s="82"/>
      <c r="VVF19" s="82"/>
      <c r="VVG19" s="82"/>
      <c r="VVH19" s="82"/>
      <c r="VVI19" s="82"/>
      <c r="VVJ19" s="82"/>
      <c r="VVK19" s="82"/>
      <c r="VVL19" s="82"/>
      <c r="VVM19" s="82"/>
      <c r="VVN19" s="82"/>
      <c r="VVO19" s="82"/>
      <c r="VVP19" s="82"/>
      <c r="VVQ19" s="82"/>
      <c r="VVR19" s="82"/>
      <c r="VVS19" s="82"/>
      <c r="VVT19" s="82"/>
      <c r="VVU19" s="82"/>
      <c r="VVV19" s="82"/>
      <c r="VVW19" s="82"/>
      <c r="VVX19" s="82"/>
      <c r="VVY19" s="82"/>
      <c r="VVZ19" s="82"/>
      <c r="VWA19" s="82"/>
      <c r="VWB19" s="82"/>
      <c r="VWC19" s="82"/>
      <c r="VWD19" s="82"/>
      <c r="VWE19" s="82"/>
      <c r="VWF19" s="82"/>
      <c r="VWG19" s="82"/>
      <c r="VWH19" s="82"/>
      <c r="VWI19" s="82"/>
      <c r="VWJ19" s="82"/>
      <c r="VWK19" s="82"/>
      <c r="VWL19" s="82"/>
      <c r="VWM19" s="82"/>
      <c r="VWN19" s="82"/>
      <c r="VWO19" s="82"/>
      <c r="VWP19" s="82"/>
      <c r="VWQ19" s="82"/>
      <c r="VWR19" s="82"/>
      <c r="VWS19" s="82"/>
      <c r="VWT19" s="82"/>
      <c r="VWU19" s="82"/>
      <c r="VWV19" s="82"/>
      <c r="VWW19" s="82"/>
      <c r="VWX19" s="82"/>
      <c r="VWY19" s="82"/>
      <c r="VWZ19" s="82"/>
      <c r="VXA19" s="82"/>
      <c r="VXB19" s="82"/>
      <c r="VXC19" s="82"/>
      <c r="VXD19" s="82"/>
      <c r="VXE19" s="82"/>
      <c r="VXF19" s="82"/>
      <c r="VXG19" s="82"/>
      <c r="VXH19" s="82"/>
      <c r="VXI19" s="82"/>
      <c r="VXJ19" s="82"/>
      <c r="VXK19" s="82"/>
      <c r="VXL19" s="82"/>
      <c r="VXM19" s="82"/>
      <c r="VXN19" s="82"/>
      <c r="VXO19" s="82"/>
      <c r="VXP19" s="82"/>
      <c r="VXQ19" s="82"/>
      <c r="VXR19" s="82"/>
      <c r="VXS19" s="82"/>
      <c r="VXT19" s="82"/>
      <c r="VXU19" s="82"/>
      <c r="VXV19" s="82"/>
      <c r="VXW19" s="82"/>
      <c r="VXX19" s="82"/>
      <c r="VXY19" s="82"/>
      <c r="VXZ19" s="82"/>
      <c r="VYA19" s="82"/>
      <c r="VYB19" s="82"/>
      <c r="VYC19" s="82"/>
      <c r="VYD19" s="82"/>
      <c r="VYE19" s="82"/>
      <c r="VYF19" s="82"/>
      <c r="VYG19" s="82"/>
      <c r="VYH19" s="82"/>
      <c r="VYI19" s="82"/>
      <c r="VYJ19" s="82"/>
      <c r="VYK19" s="82"/>
      <c r="VYL19" s="82"/>
      <c r="VYM19" s="82"/>
      <c r="VYN19" s="82"/>
      <c r="VYO19" s="82"/>
      <c r="VYP19" s="82"/>
      <c r="VYQ19" s="82"/>
      <c r="VYR19" s="82"/>
      <c r="VYS19" s="82"/>
      <c r="VYT19" s="82"/>
      <c r="VYU19" s="82"/>
      <c r="VYV19" s="82"/>
      <c r="VYW19" s="82"/>
      <c r="VYX19" s="82"/>
      <c r="VYY19" s="82"/>
      <c r="VYZ19" s="82"/>
      <c r="VZA19" s="82"/>
      <c r="VZB19" s="82"/>
      <c r="VZC19" s="82"/>
      <c r="VZD19" s="82"/>
      <c r="VZE19" s="82"/>
      <c r="VZF19" s="82"/>
      <c r="VZG19" s="82"/>
      <c r="VZH19" s="82"/>
      <c r="VZI19" s="82"/>
      <c r="VZJ19" s="82"/>
      <c r="VZK19" s="82"/>
      <c r="VZL19" s="82"/>
      <c r="VZM19" s="82"/>
      <c r="VZN19" s="82"/>
      <c r="VZO19" s="82"/>
      <c r="VZP19" s="82"/>
      <c r="VZQ19" s="82"/>
      <c r="VZR19" s="82"/>
      <c r="VZS19" s="82"/>
      <c r="VZT19" s="82"/>
      <c r="VZU19" s="82"/>
      <c r="VZV19" s="82"/>
      <c r="VZW19" s="82"/>
      <c r="VZX19" s="82"/>
      <c r="VZY19" s="82"/>
      <c r="VZZ19" s="82"/>
      <c r="WAA19" s="82"/>
      <c r="WAB19" s="82"/>
      <c r="WAC19" s="82"/>
      <c r="WAD19" s="82"/>
      <c r="WAE19" s="82"/>
      <c r="WAF19" s="82"/>
      <c r="WAG19" s="82"/>
      <c r="WAH19" s="82"/>
      <c r="WAI19" s="82"/>
      <c r="WAJ19" s="82"/>
      <c r="WAK19" s="82"/>
      <c r="WAL19" s="82"/>
      <c r="WAM19" s="82"/>
      <c r="WAN19" s="82"/>
      <c r="WAO19" s="82"/>
      <c r="WAP19" s="82"/>
      <c r="WAQ19" s="82"/>
      <c r="WAR19" s="82"/>
      <c r="WAS19" s="82"/>
      <c r="WAT19" s="82"/>
      <c r="WAU19" s="82"/>
      <c r="WAV19" s="82"/>
      <c r="WAW19" s="82"/>
      <c r="WAX19" s="82"/>
      <c r="WAY19" s="82"/>
      <c r="WAZ19" s="82"/>
      <c r="WBA19" s="82"/>
      <c r="WBB19" s="82"/>
      <c r="WBC19" s="82"/>
      <c r="WBD19" s="82"/>
      <c r="WBE19" s="82"/>
      <c r="WBF19" s="82"/>
      <c r="WBG19" s="82"/>
      <c r="WBH19" s="82"/>
      <c r="WBI19" s="82"/>
      <c r="WBJ19" s="82"/>
      <c r="WBK19" s="82"/>
      <c r="WBL19" s="82"/>
      <c r="WBM19" s="82"/>
      <c r="WBN19" s="82"/>
      <c r="WBO19" s="82"/>
      <c r="WBP19" s="82"/>
      <c r="WBQ19" s="82"/>
      <c r="WBR19" s="82"/>
      <c r="WBS19" s="82"/>
      <c r="WBT19" s="82"/>
      <c r="WBU19" s="82"/>
      <c r="WBV19" s="82"/>
      <c r="WBW19" s="82"/>
      <c r="WBX19" s="82"/>
      <c r="WBY19" s="82"/>
      <c r="WBZ19" s="82"/>
      <c r="WCA19" s="82"/>
      <c r="WCB19" s="82"/>
      <c r="WCC19" s="82"/>
      <c r="WCD19" s="82"/>
      <c r="WCE19" s="82"/>
      <c r="WCF19" s="82"/>
      <c r="WCG19" s="82"/>
      <c r="WCH19" s="82"/>
      <c r="WCI19" s="82"/>
      <c r="WCJ19" s="82"/>
      <c r="WCK19" s="82"/>
      <c r="WCL19" s="82"/>
      <c r="WCM19" s="82"/>
      <c r="WCN19" s="82"/>
      <c r="WCO19" s="82"/>
      <c r="WCP19" s="82"/>
      <c r="WCQ19" s="82"/>
      <c r="WCR19" s="82"/>
      <c r="WCS19" s="82"/>
      <c r="WCT19" s="82"/>
      <c r="WCU19" s="82"/>
      <c r="WCV19" s="82"/>
      <c r="WCW19" s="82"/>
      <c r="WCX19" s="82"/>
      <c r="WCY19" s="82"/>
      <c r="WCZ19" s="82"/>
      <c r="WDA19" s="82"/>
      <c r="WDB19" s="82"/>
      <c r="WDC19" s="82"/>
      <c r="WDD19" s="82"/>
      <c r="WDE19" s="82"/>
      <c r="WDF19" s="82"/>
      <c r="WDG19" s="82"/>
      <c r="WDH19" s="82"/>
      <c r="WDI19" s="82"/>
      <c r="WDJ19" s="82"/>
      <c r="WDK19" s="82"/>
      <c r="WDL19" s="82"/>
      <c r="WDM19" s="82"/>
      <c r="WDN19" s="82"/>
      <c r="WDO19" s="82"/>
      <c r="WDP19" s="82"/>
      <c r="WDQ19" s="82"/>
      <c r="WDR19" s="82"/>
      <c r="WDS19" s="82"/>
      <c r="WDT19" s="82"/>
      <c r="WDU19" s="82"/>
      <c r="WDV19" s="82"/>
      <c r="WDW19" s="82"/>
      <c r="WDX19" s="82"/>
      <c r="WDY19" s="82"/>
      <c r="WDZ19" s="82"/>
      <c r="WEA19" s="82"/>
      <c r="WEB19" s="82"/>
      <c r="WEC19" s="82"/>
      <c r="WED19" s="82"/>
      <c r="WEE19" s="82"/>
      <c r="WEF19" s="82"/>
      <c r="WEG19" s="82"/>
      <c r="WEH19" s="82"/>
      <c r="WEI19" s="82"/>
      <c r="WEJ19" s="82"/>
      <c r="WEK19" s="82"/>
      <c r="WEL19" s="82"/>
      <c r="WEM19" s="82"/>
      <c r="WEN19" s="82"/>
      <c r="WEO19" s="82"/>
      <c r="WEP19" s="82"/>
      <c r="WEQ19" s="82"/>
      <c r="WER19" s="82"/>
      <c r="WES19" s="82"/>
      <c r="WET19" s="82"/>
      <c r="WEU19" s="82"/>
      <c r="WEV19" s="82"/>
      <c r="WEW19" s="82"/>
      <c r="WEX19" s="82"/>
      <c r="WEY19" s="82"/>
      <c r="WEZ19" s="82"/>
      <c r="WFA19" s="82"/>
      <c r="WFB19" s="82"/>
      <c r="WFC19" s="82"/>
      <c r="WFD19" s="82"/>
      <c r="WFE19" s="82"/>
      <c r="WFF19" s="82"/>
      <c r="WFG19" s="82"/>
      <c r="WFH19" s="82"/>
      <c r="WFI19" s="82"/>
      <c r="WFJ19" s="82"/>
      <c r="WFK19" s="82"/>
      <c r="WFL19" s="82"/>
      <c r="WFM19" s="82"/>
      <c r="WFN19" s="82"/>
      <c r="WFO19" s="82"/>
      <c r="WFP19" s="82"/>
      <c r="WFQ19" s="82"/>
      <c r="WFR19" s="82"/>
      <c r="WFS19" s="82"/>
      <c r="WFT19" s="82"/>
      <c r="WFU19" s="82"/>
      <c r="WFV19" s="82"/>
      <c r="WFW19" s="82"/>
      <c r="WFX19" s="82"/>
      <c r="WFY19" s="82"/>
      <c r="WFZ19" s="82"/>
      <c r="WGA19" s="82"/>
      <c r="WGB19" s="82"/>
      <c r="WGC19" s="82"/>
      <c r="WGD19" s="82"/>
      <c r="WGE19" s="82"/>
      <c r="WGF19" s="82"/>
      <c r="WGG19" s="82"/>
      <c r="WGH19" s="82"/>
      <c r="WGI19" s="82"/>
      <c r="WGJ19" s="82"/>
      <c r="WGK19" s="82"/>
      <c r="WGL19" s="82"/>
      <c r="WGM19" s="82"/>
      <c r="WGN19" s="82"/>
      <c r="WGO19" s="82"/>
      <c r="WGP19" s="82"/>
      <c r="WGQ19" s="82"/>
      <c r="WGR19" s="82"/>
      <c r="WGS19" s="82"/>
      <c r="WGT19" s="82"/>
      <c r="WGU19" s="82"/>
      <c r="WGV19" s="82"/>
      <c r="WGW19" s="82"/>
      <c r="WGX19" s="82"/>
      <c r="WGY19" s="82"/>
      <c r="WGZ19" s="82"/>
      <c r="WHA19" s="82"/>
      <c r="WHB19" s="82"/>
      <c r="WHC19" s="82"/>
      <c r="WHD19" s="82"/>
      <c r="WHE19" s="82"/>
      <c r="WHF19" s="82"/>
      <c r="WHG19" s="82"/>
      <c r="WHH19" s="82"/>
      <c r="WHI19" s="82"/>
      <c r="WHJ19" s="82"/>
      <c r="WHK19" s="82"/>
      <c r="WHL19" s="82"/>
      <c r="WHM19" s="82"/>
      <c r="WHN19" s="82"/>
      <c r="WHO19" s="82"/>
      <c r="WHP19" s="82"/>
      <c r="WHQ19" s="82"/>
      <c r="WHR19" s="82"/>
      <c r="WHS19" s="82"/>
      <c r="WHT19" s="82"/>
      <c r="WHU19" s="82"/>
      <c r="WHV19" s="82"/>
      <c r="WHW19" s="82"/>
      <c r="WHX19" s="82"/>
      <c r="WHY19" s="82"/>
      <c r="WHZ19" s="82"/>
      <c r="WIA19" s="82"/>
      <c r="WIB19" s="82"/>
      <c r="WIC19" s="82"/>
      <c r="WID19" s="82"/>
      <c r="WIE19" s="82"/>
      <c r="WIF19" s="82"/>
      <c r="WIG19" s="82"/>
      <c r="WIH19" s="82"/>
      <c r="WII19" s="82"/>
      <c r="WIJ19" s="82"/>
      <c r="WIK19" s="82"/>
      <c r="WIL19" s="82"/>
      <c r="WIM19" s="82"/>
      <c r="WIN19" s="82"/>
      <c r="WIO19" s="82"/>
      <c r="WIP19" s="82"/>
      <c r="WIQ19" s="82"/>
      <c r="WIR19" s="82"/>
      <c r="WIS19" s="82"/>
      <c r="WIT19" s="82"/>
      <c r="WIU19" s="82"/>
      <c r="WIV19" s="82"/>
      <c r="WIW19" s="82"/>
      <c r="WIX19" s="82"/>
      <c r="WIY19" s="82"/>
      <c r="WIZ19" s="82"/>
      <c r="WJA19" s="82"/>
      <c r="WJB19" s="82"/>
      <c r="WJC19" s="82"/>
      <c r="WJD19" s="82"/>
      <c r="WJE19" s="82"/>
      <c r="WJF19" s="82"/>
      <c r="WJG19" s="82"/>
      <c r="WJH19" s="82"/>
      <c r="WJI19" s="82"/>
      <c r="WJJ19" s="82"/>
      <c r="WJK19" s="82"/>
      <c r="WJL19" s="82"/>
      <c r="WJM19" s="82"/>
      <c r="WJN19" s="82"/>
      <c r="WJO19" s="82"/>
      <c r="WJP19" s="82"/>
      <c r="WJQ19" s="82"/>
      <c r="WJR19" s="82"/>
      <c r="WJS19" s="82"/>
      <c r="WJT19" s="82"/>
      <c r="WJU19" s="82"/>
      <c r="WJV19" s="82"/>
      <c r="WJW19" s="82"/>
      <c r="WJX19" s="82"/>
      <c r="WJY19" s="82"/>
      <c r="WJZ19" s="82"/>
      <c r="WKA19" s="82"/>
      <c r="WKB19" s="82"/>
      <c r="WKC19" s="82"/>
      <c r="WKD19" s="82"/>
      <c r="WKE19" s="82"/>
      <c r="WKF19" s="82"/>
      <c r="WKG19" s="82"/>
      <c r="WKH19" s="82"/>
      <c r="WKI19" s="82"/>
      <c r="WKJ19" s="82"/>
      <c r="WKK19" s="82"/>
      <c r="WKL19" s="82"/>
      <c r="WKM19" s="82"/>
      <c r="WKN19" s="82"/>
      <c r="WKO19" s="82"/>
      <c r="WKP19" s="82"/>
      <c r="WKQ19" s="82"/>
      <c r="WKR19" s="82"/>
      <c r="WKS19" s="82"/>
      <c r="WKT19" s="82"/>
      <c r="WKU19" s="82"/>
      <c r="WKV19" s="82"/>
      <c r="WKW19" s="82"/>
      <c r="WKX19" s="82"/>
      <c r="WKY19" s="82"/>
      <c r="WKZ19" s="82"/>
      <c r="WLA19" s="82"/>
      <c r="WLB19" s="82"/>
      <c r="WLC19" s="82"/>
      <c r="WLD19" s="82"/>
      <c r="WLE19" s="82"/>
      <c r="WLF19" s="82"/>
      <c r="WLG19" s="82"/>
      <c r="WLH19" s="82"/>
      <c r="WLI19" s="82"/>
      <c r="WLJ19" s="82"/>
      <c r="WLK19" s="82"/>
      <c r="WLL19" s="82"/>
      <c r="WLM19" s="82"/>
      <c r="WLN19" s="82"/>
      <c r="WLO19" s="82"/>
      <c r="WLP19" s="82"/>
      <c r="WLQ19" s="82"/>
      <c r="WLR19" s="82"/>
      <c r="WLS19" s="82"/>
      <c r="WLT19" s="82"/>
      <c r="WLU19" s="82"/>
      <c r="WLV19" s="82"/>
      <c r="WLW19" s="82"/>
      <c r="WLX19" s="82"/>
      <c r="WLY19" s="82"/>
      <c r="WLZ19" s="82"/>
      <c r="WMA19" s="82"/>
      <c r="WMB19" s="82"/>
      <c r="WMC19" s="82"/>
      <c r="WMD19" s="82"/>
      <c r="WME19" s="82"/>
      <c r="WMF19" s="82"/>
      <c r="WMG19" s="82"/>
      <c r="WMH19" s="82"/>
      <c r="WMI19" s="82"/>
      <c r="WMJ19" s="82"/>
      <c r="WMK19" s="82"/>
      <c r="WML19" s="82"/>
      <c r="WMM19" s="82"/>
      <c r="WMN19" s="82"/>
      <c r="WMO19" s="82"/>
      <c r="WMP19" s="82"/>
      <c r="WMQ19" s="82"/>
      <c r="WMR19" s="82"/>
      <c r="WMS19" s="82"/>
      <c r="WMT19" s="82"/>
      <c r="WMU19" s="82"/>
      <c r="WMV19" s="82"/>
      <c r="WMW19" s="82"/>
      <c r="WMX19" s="82"/>
      <c r="WMY19" s="82"/>
      <c r="WMZ19" s="82"/>
      <c r="WNA19" s="82"/>
      <c r="WNB19" s="82"/>
      <c r="WNC19" s="82"/>
      <c r="WND19" s="82"/>
      <c r="WNE19" s="82"/>
      <c r="WNF19" s="82"/>
      <c r="WNG19" s="82"/>
      <c r="WNH19" s="82"/>
      <c r="WNI19" s="82"/>
      <c r="WNJ19" s="82"/>
      <c r="WNK19" s="82"/>
      <c r="WNL19" s="82"/>
      <c r="WNM19" s="82"/>
      <c r="WNN19" s="82"/>
      <c r="WNO19" s="82"/>
      <c r="WNP19" s="82"/>
      <c r="WNQ19" s="82"/>
      <c r="WNR19" s="82"/>
      <c r="WNS19" s="82"/>
      <c r="WNT19" s="82"/>
      <c r="WNU19" s="82"/>
      <c r="WNV19" s="82"/>
      <c r="WNW19" s="82"/>
      <c r="WNX19" s="82"/>
      <c r="WNY19" s="82"/>
      <c r="WNZ19" s="82"/>
      <c r="WOA19" s="82"/>
      <c r="WOB19" s="82"/>
      <c r="WOC19" s="82"/>
      <c r="WOD19" s="82"/>
      <c r="WOE19" s="82"/>
      <c r="WOF19" s="82"/>
      <c r="WOG19" s="82"/>
      <c r="WOH19" s="82"/>
      <c r="WOI19" s="82"/>
      <c r="WOJ19" s="82"/>
      <c r="WOK19" s="82"/>
      <c r="WOL19" s="82"/>
      <c r="WOM19" s="82"/>
      <c r="WON19" s="82"/>
      <c r="WOO19" s="82"/>
      <c r="WOP19" s="82"/>
      <c r="WOQ19" s="82"/>
      <c r="WOR19" s="82"/>
      <c r="WOS19" s="82"/>
      <c r="WOT19" s="82"/>
      <c r="WOU19" s="82"/>
      <c r="WOV19" s="82"/>
      <c r="WOW19" s="82"/>
      <c r="WOX19" s="82"/>
      <c r="WOY19" s="82"/>
      <c r="WOZ19" s="82"/>
      <c r="WPA19" s="82"/>
      <c r="WPB19" s="82"/>
      <c r="WPC19" s="82"/>
      <c r="WPD19" s="82"/>
      <c r="WPE19" s="82"/>
      <c r="WPF19" s="82"/>
      <c r="WPG19" s="82"/>
      <c r="WPH19" s="82"/>
      <c r="WPI19" s="82"/>
      <c r="WPJ19" s="82"/>
      <c r="WPK19" s="82"/>
      <c r="WPL19" s="82"/>
      <c r="WPM19" s="82"/>
      <c r="WPN19" s="82"/>
      <c r="WPO19" s="82"/>
      <c r="WPP19" s="82"/>
      <c r="WPQ19" s="82"/>
      <c r="WPR19" s="82"/>
      <c r="WPS19" s="82"/>
      <c r="WPT19" s="82"/>
      <c r="WPU19" s="82"/>
      <c r="WPV19" s="82"/>
      <c r="WPW19" s="82"/>
      <c r="WPX19" s="82"/>
      <c r="WPY19" s="82"/>
      <c r="WPZ19" s="82"/>
      <c r="WQA19" s="82"/>
      <c r="WQB19" s="82"/>
      <c r="WQC19" s="82"/>
      <c r="WQD19" s="82"/>
      <c r="WQE19" s="82"/>
      <c r="WQF19" s="82"/>
      <c r="WQG19" s="82"/>
      <c r="WQH19" s="82"/>
      <c r="WQI19" s="82"/>
      <c r="WQJ19" s="82"/>
      <c r="WQK19" s="82"/>
      <c r="WQL19" s="82"/>
      <c r="WQM19" s="82"/>
      <c r="WQN19" s="82"/>
      <c r="WQO19" s="82"/>
      <c r="WQP19" s="82"/>
      <c r="WQQ19" s="82"/>
      <c r="WQR19" s="82"/>
      <c r="WQS19" s="82"/>
      <c r="WQT19" s="82"/>
      <c r="WQU19" s="82"/>
      <c r="WQV19" s="82"/>
      <c r="WQW19" s="82"/>
      <c r="WQX19" s="82"/>
      <c r="WQY19" s="82"/>
      <c r="WQZ19" s="82"/>
      <c r="WRA19" s="82"/>
      <c r="WRB19" s="82"/>
      <c r="WRC19" s="82"/>
      <c r="WRD19" s="82"/>
      <c r="WRE19" s="82"/>
      <c r="WRF19" s="82"/>
      <c r="WRG19" s="82"/>
      <c r="WRH19" s="82"/>
      <c r="WRI19" s="82"/>
      <c r="WRJ19" s="82"/>
      <c r="WRK19" s="82"/>
      <c r="WRL19" s="82"/>
      <c r="WRM19" s="82"/>
      <c r="WRN19" s="82"/>
      <c r="WRO19" s="82"/>
      <c r="WRP19" s="82"/>
      <c r="WRQ19" s="82"/>
      <c r="WRR19" s="82"/>
      <c r="WRS19" s="82"/>
      <c r="WRT19" s="82"/>
      <c r="WRU19" s="82"/>
      <c r="WRV19" s="82"/>
      <c r="WRW19" s="82"/>
      <c r="WRX19" s="82"/>
      <c r="WRY19" s="82"/>
      <c r="WRZ19" s="82"/>
      <c r="WSA19" s="82"/>
      <c r="WSB19" s="82"/>
      <c r="WSC19" s="82"/>
      <c r="WSD19" s="82"/>
      <c r="WSE19" s="82"/>
      <c r="WSF19" s="82"/>
      <c r="WSG19" s="82"/>
      <c r="WSH19" s="82"/>
      <c r="WSI19" s="82"/>
      <c r="WSJ19" s="82"/>
      <c r="WSK19" s="82"/>
      <c r="WSL19" s="82"/>
      <c r="WSM19" s="82"/>
      <c r="WSN19" s="82"/>
      <c r="WSO19" s="82"/>
      <c r="WSP19" s="82"/>
      <c r="WSQ19" s="82"/>
      <c r="WSR19" s="82"/>
      <c r="WSS19" s="82"/>
      <c r="WST19" s="82"/>
      <c r="WSU19" s="82"/>
      <c r="WSV19" s="82"/>
      <c r="WSW19" s="82"/>
      <c r="WSX19" s="82"/>
      <c r="WSY19" s="82"/>
      <c r="WSZ19" s="82"/>
      <c r="WTA19" s="82"/>
      <c r="WTB19" s="82"/>
      <c r="WTC19" s="82"/>
      <c r="WTD19" s="82"/>
      <c r="WTE19" s="82"/>
      <c r="WTF19" s="82"/>
      <c r="WTG19" s="82"/>
      <c r="WTH19" s="82"/>
      <c r="WTI19" s="82"/>
      <c r="WTJ19" s="82"/>
      <c r="WTK19" s="82"/>
      <c r="WTL19" s="82"/>
      <c r="WTM19" s="82"/>
      <c r="WTN19" s="82"/>
      <c r="WTO19" s="82"/>
      <c r="WTP19" s="82"/>
      <c r="WTQ19" s="82"/>
      <c r="WTR19" s="82"/>
      <c r="WTS19" s="82"/>
      <c r="WTT19" s="82"/>
      <c r="WTU19" s="82"/>
      <c r="WTV19" s="82"/>
      <c r="WTW19" s="82"/>
      <c r="WTX19" s="82"/>
      <c r="WTY19" s="82"/>
      <c r="WTZ19" s="82"/>
      <c r="WUA19" s="82"/>
      <c r="WUB19" s="82"/>
      <c r="WUC19" s="82"/>
      <c r="WUD19" s="82"/>
      <c r="WUE19" s="82"/>
      <c r="WUF19" s="82"/>
      <c r="WUG19" s="82"/>
      <c r="WUH19" s="82"/>
      <c r="WUI19" s="82"/>
      <c r="WUJ19" s="82"/>
      <c r="WUK19" s="82"/>
      <c r="WUL19" s="82"/>
      <c r="WUM19" s="82"/>
      <c r="WUN19" s="82"/>
      <c r="WUO19" s="82"/>
      <c r="WUP19" s="82"/>
      <c r="WUQ19" s="82"/>
      <c r="WUR19" s="82"/>
      <c r="WUS19" s="82"/>
      <c r="WUT19" s="82"/>
      <c r="WUU19" s="82"/>
      <c r="WUV19" s="82"/>
      <c r="WUW19" s="82"/>
      <c r="WUX19" s="82"/>
      <c r="WUY19" s="82"/>
      <c r="WUZ19" s="82"/>
      <c r="WVA19" s="82"/>
      <c r="WVB19" s="82"/>
      <c r="WVC19" s="82"/>
      <c r="WVD19" s="82"/>
      <c r="WVE19" s="82"/>
      <c r="WVF19" s="82"/>
      <c r="WVG19" s="82"/>
      <c r="WVH19" s="82"/>
      <c r="WVI19" s="82"/>
      <c r="WVJ19" s="82"/>
      <c r="WVK19" s="82"/>
      <c r="WVL19" s="82"/>
      <c r="WVM19" s="82"/>
      <c r="WVN19" s="82"/>
      <c r="WVO19" s="82"/>
      <c r="WVP19" s="82"/>
      <c r="WVQ19" s="82"/>
      <c r="WVR19" s="82"/>
      <c r="WVS19" s="82"/>
      <c r="WVT19" s="82"/>
      <c r="WVU19" s="82"/>
      <c r="WVV19" s="82"/>
      <c r="WVW19" s="82"/>
      <c r="WVX19" s="82"/>
      <c r="WVY19" s="82"/>
    </row>
    <row r="20" spans="1:16145" s="82" customFormat="1" ht="25.5" x14ac:dyDescent="0.25">
      <c r="A20" s="5" t="s">
        <v>37</v>
      </c>
      <c r="B20" s="6" t="s">
        <v>11</v>
      </c>
      <c r="C20" s="6" t="s">
        <v>24</v>
      </c>
      <c r="D20" s="6">
        <v>13.5</v>
      </c>
      <c r="E20" s="6">
        <v>44</v>
      </c>
      <c r="F20" s="7">
        <v>17.5</v>
      </c>
      <c r="G20" s="8">
        <v>11.5</v>
      </c>
      <c r="H20" s="94">
        <v>1</v>
      </c>
      <c r="I20" s="91">
        <f t="shared" si="0"/>
        <v>87.5</v>
      </c>
      <c r="J20" s="92">
        <f>SUM(D20:G20)</f>
        <v>86.5</v>
      </c>
      <c r="K20" s="9" t="s">
        <v>12</v>
      </c>
      <c r="L20" s="30" t="s">
        <v>12</v>
      </c>
      <c r="M20" s="7"/>
      <c r="N20" s="17"/>
      <c r="O20" s="50"/>
      <c r="P20" s="50"/>
      <c r="Q20" s="50"/>
      <c r="R20" s="17"/>
      <c r="S20" s="50"/>
      <c r="T20" s="50"/>
      <c r="U20" s="7">
        <v>8</v>
      </c>
      <c r="V20" s="7">
        <v>16</v>
      </c>
      <c r="W20" s="90">
        <f t="shared" si="2"/>
        <v>0</v>
      </c>
      <c r="X20" s="32">
        <v>8</v>
      </c>
      <c r="Y20" s="7"/>
      <c r="Z20" s="7">
        <v>27</v>
      </c>
      <c r="AA20" s="46">
        <v>9</v>
      </c>
      <c r="AB20" s="7">
        <v>13</v>
      </c>
      <c r="AC20" s="283">
        <v>19</v>
      </c>
      <c r="AD20" s="218" t="str">
        <f t="shared" si="3"/>
        <v>J</v>
      </c>
      <c r="AE20" s="218">
        <v>5000</v>
      </c>
      <c r="AF20" s="266">
        <f t="shared" si="4"/>
        <v>8</v>
      </c>
      <c r="AG20" s="218">
        <v>2000</v>
      </c>
      <c r="AH20" s="279">
        <f t="shared" si="5"/>
        <v>7000</v>
      </c>
      <c r="AI20" s="7" t="str">
        <f t="shared" si="6"/>
        <v>J</v>
      </c>
      <c r="AJ20" s="7">
        <v>13</v>
      </c>
      <c r="AK20" s="218">
        <v>5000</v>
      </c>
      <c r="AL20" s="294">
        <f t="shared" si="7"/>
        <v>8</v>
      </c>
      <c r="AM20" s="218">
        <v>2000</v>
      </c>
      <c r="AN20" s="280">
        <f t="shared" si="8"/>
        <v>7000</v>
      </c>
      <c r="AO20" s="296">
        <f t="shared" si="12"/>
        <v>0</v>
      </c>
      <c r="AP20" s="293">
        <f t="shared" si="9"/>
        <v>9</v>
      </c>
      <c r="AQ20" s="266">
        <v>40</v>
      </c>
      <c r="AR20" s="218">
        <v>1550</v>
      </c>
      <c r="AS20" s="281">
        <f t="shared" si="10"/>
        <v>6550</v>
      </c>
      <c r="AT20" s="296">
        <f t="shared" si="11"/>
        <v>450</v>
      </c>
    </row>
    <row r="21" spans="1:16145" s="82" customFormat="1" ht="25.5" x14ac:dyDescent="0.25">
      <c r="A21" s="5" t="s">
        <v>38</v>
      </c>
      <c r="B21" s="6" t="s">
        <v>11</v>
      </c>
      <c r="C21" s="6" t="s">
        <v>24</v>
      </c>
      <c r="D21" s="6">
        <v>6.5</v>
      </c>
      <c r="E21" s="6">
        <v>44.5</v>
      </c>
      <c r="F21" s="7">
        <v>11.5</v>
      </c>
      <c r="G21" s="8">
        <v>17.5</v>
      </c>
      <c r="H21" s="94">
        <v>2</v>
      </c>
      <c r="I21" s="91">
        <f t="shared" si="0"/>
        <v>82</v>
      </c>
      <c r="J21" s="92">
        <f>SUM(D21:G21)</f>
        <v>80</v>
      </c>
      <c r="K21" s="9" t="s">
        <v>12</v>
      </c>
      <c r="L21" s="30" t="s">
        <v>12</v>
      </c>
      <c r="M21" s="6"/>
      <c r="N21" s="18"/>
      <c r="O21" s="50"/>
      <c r="P21" s="50"/>
      <c r="Q21" s="50"/>
      <c r="R21" s="18"/>
      <c r="S21" s="50"/>
      <c r="T21" s="50"/>
      <c r="U21" s="6">
        <v>8</v>
      </c>
      <c r="V21" s="7">
        <v>17</v>
      </c>
      <c r="W21" s="90">
        <f t="shared" si="2"/>
        <v>0</v>
      </c>
      <c r="X21" s="32">
        <v>8</v>
      </c>
      <c r="Y21" s="6"/>
      <c r="Z21" s="7">
        <v>28</v>
      </c>
      <c r="AA21" s="46">
        <v>9</v>
      </c>
      <c r="AB21" s="7">
        <v>14</v>
      </c>
      <c r="AC21" s="283">
        <v>20</v>
      </c>
      <c r="AD21" s="218" t="str">
        <f t="shared" si="3"/>
        <v>J</v>
      </c>
      <c r="AE21" s="218">
        <v>5000</v>
      </c>
      <c r="AF21" s="266">
        <f t="shared" si="4"/>
        <v>8</v>
      </c>
      <c r="AG21" s="218">
        <v>2000</v>
      </c>
      <c r="AH21" s="279">
        <f t="shared" si="5"/>
        <v>7000</v>
      </c>
      <c r="AI21" s="7" t="str">
        <f t="shared" si="6"/>
        <v>J</v>
      </c>
      <c r="AJ21" s="7">
        <v>14</v>
      </c>
      <c r="AK21" s="218">
        <v>5000</v>
      </c>
      <c r="AL21" s="294">
        <f t="shared" si="7"/>
        <v>8</v>
      </c>
      <c r="AM21" s="218">
        <v>2000</v>
      </c>
      <c r="AN21" s="280">
        <f t="shared" si="8"/>
        <v>7000</v>
      </c>
      <c r="AO21" s="296">
        <f t="shared" si="12"/>
        <v>0</v>
      </c>
      <c r="AP21" s="293">
        <f t="shared" si="9"/>
        <v>9</v>
      </c>
      <c r="AQ21" s="266">
        <v>41</v>
      </c>
      <c r="AR21" s="218">
        <v>1550</v>
      </c>
      <c r="AS21" s="281">
        <f t="shared" si="10"/>
        <v>6550</v>
      </c>
      <c r="AT21" s="296">
        <f t="shared" si="11"/>
        <v>450</v>
      </c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3"/>
      <c r="VFM21" s="13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3"/>
      <c r="VGC21" s="13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3"/>
      <c r="VGS21" s="13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3"/>
      <c r="VHI21" s="13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3"/>
      <c r="VHY21" s="13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3"/>
      <c r="VIO21" s="13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3"/>
      <c r="VJE21" s="13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3"/>
      <c r="VJU21" s="13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3"/>
      <c r="VKK21" s="13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3"/>
      <c r="VLA21" s="13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3"/>
      <c r="VLQ21" s="13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3"/>
      <c r="VMG21" s="13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3"/>
      <c r="VMW21" s="13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3"/>
      <c r="VNM21" s="13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3"/>
      <c r="VOC21" s="13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3"/>
      <c r="VOS21" s="13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3"/>
      <c r="VPI21" s="13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3"/>
      <c r="VPY21" s="13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3"/>
      <c r="VQO21" s="13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3"/>
      <c r="VRE21" s="13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3"/>
      <c r="VRU21" s="13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3"/>
      <c r="VSK21" s="13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3"/>
      <c r="VTA21" s="13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3"/>
      <c r="VTQ21" s="13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3"/>
      <c r="VUG21" s="13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3"/>
      <c r="VUW21" s="13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3"/>
      <c r="VVM21" s="13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3"/>
      <c r="VWC21" s="13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3"/>
      <c r="VWS21" s="13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3"/>
      <c r="VXI21" s="13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3"/>
      <c r="VXY21" s="13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3"/>
      <c r="VYO21" s="13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3"/>
      <c r="VZE21" s="13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3"/>
      <c r="VZU21" s="13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3"/>
      <c r="WAK21" s="13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3"/>
      <c r="WBA21" s="13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3"/>
      <c r="WBQ21" s="13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3"/>
      <c r="WCG21" s="13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3"/>
      <c r="WCW21" s="13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3"/>
      <c r="WDM21" s="13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3"/>
      <c r="WEC21" s="13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3"/>
      <c r="WES21" s="13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3"/>
      <c r="WFI21" s="13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3"/>
      <c r="WFY21" s="13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3"/>
      <c r="WGO21" s="13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3"/>
      <c r="WHE21" s="13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3"/>
      <c r="WHU21" s="13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3"/>
      <c r="WIK21" s="13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3"/>
      <c r="WJA21" s="13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3"/>
      <c r="WJQ21" s="13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3"/>
      <c r="WKG21" s="13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3"/>
      <c r="WKW21" s="13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3"/>
      <c r="WLM21" s="13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3"/>
      <c r="WMC21" s="13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3"/>
      <c r="WMS21" s="13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3"/>
      <c r="WNI21" s="13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3"/>
      <c r="WNY21" s="13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3"/>
      <c r="WOO21" s="13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3"/>
      <c r="WPE21" s="13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3"/>
      <c r="WPU21" s="13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3"/>
      <c r="WQK21" s="13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3"/>
      <c r="WRA21" s="13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3"/>
      <c r="WRQ21" s="13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3"/>
      <c r="WSG21" s="13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3"/>
      <c r="WSW21" s="13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3"/>
      <c r="WTM21" s="13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3"/>
      <c r="WUC21" s="13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3"/>
      <c r="WUS21" s="13"/>
      <c r="WUT21" s="13"/>
      <c r="WUU21" s="13"/>
      <c r="WUV21" s="13"/>
      <c r="WUW21" s="13"/>
      <c r="WUX21" s="13"/>
      <c r="WUY21" s="13"/>
      <c r="WUZ21" s="13"/>
      <c r="WVA21" s="13"/>
      <c r="WVB21" s="13"/>
      <c r="WVC21" s="13"/>
      <c r="WVD21" s="13"/>
      <c r="WVE21" s="13"/>
      <c r="WVF21" s="13"/>
      <c r="WVG21" s="13"/>
      <c r="WVH21" s="13"/>
      <c r="WVI21" s="13"/>
      <c r="WVJ21" s="13"/>
      <c r="WVK21" s="13"/>
      <c r="WVL21" s="13"/>
      <c r="WVM21" s="13"/>
      <c r="WVN21" s="13"/>
      <c r="WVO21" s="13"/>
      <c r="WVP21" s="13"/>
      <c r="WVQ21" s="13"/>
      <c r="WVR21" s="13"/>
      <c r="WVS21" s="13"/>
      <c r="WVT21" s="13"/>
      <c r="WVU21" s="13"/>
      <c r="WVV21" s="13"/>
      <c r="WVW21" s="13"/>
      <c r="WVX21" s="13"/>
      <c r="WVY21" s="13"/>
    </row>
    <row r="22" spans="1:16145" x14ac:dyDescent="0.25">
      <c r="A22" s="5" t="s">
        <v>39</v>
      </c>
      <c r="B22" s="6" t="s">
        <v>14</v>
      </c>
      <c r="C22" s="6">
        <v>6</v>
      </c>
      <c r="D22" s="6">
        <v>135.5</v>
      </c>
      <c r="E22" s="6">
        <v>37</v>
      </c>
      <c r="F22" s="7">
        <v>62</v>
      </c>
      <c r="G22" s="8">
        <v>117.5</v>
      </c>
      <c r="H22" s="94">
        <v>94</v>
      </c>
      <c r="I22" s="91">
        <f t="shared" si="0"/>
        <v>446</v>
      </c>
      <c r="J22" s="92">
        <f t="shared" ref="J22:J35" si="13">SUM(D22:G22)+(2*C22)</f>
        <v>364</v>
      </c>
      <c r="K22" s="9" t="s">
        <v>19</v>
      </c>
      <c r="L22" s="32" t="s">
        <v>19</v>
      </c>
      <c r="M22" s="6"/>
      <c r="N22" s="18">
        <v>0.01</v>
      </c>
      <c r="O22" s="50">
        <v>0.93</v>
      </c>
      <c r="P22" s="50">
        <v>0</v>
      </c>
      <c r="Q22" s="50">
        <v>0.17</v>
      </c>
      <c r="R22" s="18">
        <v>0</v>
      </c>
      <c r="S22" s="50">
        <v>0.42</v>
      </c>
      <c r="T22" s="50">
        <v>0</v>
      </c>
      <c r="U22" s="6">
        <v>8</v>
      </c>
      <c r="V22" s="7">
        <v>18</v>
      </c>
      <c r="W22" s="90">
        <f t="shared" si="2"/>
        <v>1.52</v>
      </c>
      <c r="X22" s="32">
        <v>8</v>
      </c>
      <c r="Y22" s="6"/>
      <c r="Z22" s="7">
        <v>29</v>
      </c>
      <c r="AA22" s="46">
        <v>9</v>
      </c>
      <c r="AB22" s="7">
        <v>15</v>
      </c>
      <c r="AC22" s="283">
        <v>21</v>
      </c>
      <c r="AD22" s="218" t="str">
        <f t="shared" si="3"/>
        <v>I</v>
      </c>
      <c r="AE22" s="218">
        <v>8000</v>
      </c>
      <c r="AF22" s="266">
        <f t="shared" si="4"/>
        <v>8</v>
      </c>
      <c r="AG22" s="218">
        <v>2000</v>
      </c>
      <c r="AH22" s="279">
        <f t="shared" si="5"/>
        <v>10000</v>
      </c>
      <c r="AI22" s="7" t="str">
        <f t="shared" si="6"/>
        <v>I</v>
      </c>
      <c r="AJ22" s="7">
        <v>7</v>
      </c>
      <c r="AK22" s="218">
        <v>8000</v>
      </c>
      <c r="AL22" s="294">
        <f t="shared" si="7"/>
        <v>8</v>
      </c>
      <c r="AM22" s="218">
        <v>2000</v>
      </c>
      <c r="AN22" s="280">
        <f t="shared" si="8"/>
        <v>10000</v>
      </c>
      <c r="AO22" s="296">
        <f t="shared" si="12"/>
        <v>0</v>
      </c>
      <c r="AP22" s="293">
        <f t="shared" si="9"/>
        <v>9</v>
      </c>
      <c r="AQ22" s="266">
        <v>11</v>
      </c>
      <c r="AR22" s="218">
        <v>1550</v>
      </c>
      <c r="AS22" s="281">
        <f t="shared" si="10"/>
        <v>9550</v>
      </c>
      <c r="AT22" s="296">
        <f t="shared" si="11"/>
        <v>450</v>
      </c>
    </row>
    <row r="23" spans="1:16145" x14ac:dyDescent="0.25">
      <c r="A23" s="5" t="s">
        <v>40</v>
      </c>
      <c r="B23" s="6" t="s">
        <v>14</v>
      </c>
      <c r="C23" s="6">
        <v>3.5</v>
      </c>
      <c r="D23" s="6">
        <v>64.75</v>
      </c>
      <c r="E23" s="6">
        <v>7</v>
      </c>
      <c r="F23" s="7">
        <v>11.5</v>
      </c>
      <c r="G23" s="8">
        <v>44.5</v>
      </c>
      <c r="H23" s="94">
        <v>54</v>
      </c>
      <c r="I23" s="91">
        <f t="shared" si="0"/>
        <v>181.75</v>
      </c>
      <c r="J23" s="92">
        <f t="shared" si="13"/>
        <v>134.75</v>
      </c>
      <c r="K23" s="9" t="s">
        <v>12</v>
      </c>
      <c r="L23" s="30" t="s">
        <v>12</v>
      </c>
      <c r="M23" s="7"/>
      <c r="N23" s="17">
        <v>0</v>
      </c>
      <c r="O23" s="50">
        <v>0.17</v>
      </c>
      <c r="P23" s="50">
        <v>0</v>
      </c>
      <c r="Q23" s="50">
        <v>0.04</v>
      </c>
      <c r="R23" s="17">
        <v>0</v>
      </c>
      <c r="S23" s="50">
        <v>0.09</v>
      </c>
      <c r="T23" s="50">
        <v>0</v>
      </c>
      <c r="U23" s="7">
        <v>8</v>
      </c>
      <c r="V23" s="7">
        <v>19</v>
      </c>
      <c r="W23" s="90">
        <f t="shared" si="2"/>
        <v>0.30000000000000004</v>
      </c>
      <c r="X23" s="32">
        <v>8</v>
      </c>
      <c r="Y23" s="7"/>
      <c r="Z23" s="7">
        <v>30</v>
      </c>
      <c r="AA23" s="46">
        <v>9</v>
      </c>
      <c r="AB23" s="7">
        <v>16</v>
      </c>
      <c r="AC23" s="283">
        <v>22</v>
      </c>
      <c r="AD23" s="218" t="str">
        <f t="shared" si="3"/>
        <v>J</v>
      </c>
      <c r="AE23" s="218">
        <v>5000</v>
      </c>
      <c r="AF23" s="266">
        <f t="shared" si="4"/>
        <v>8</v>
      </c>
      <c r="AG23" s="218">
        <v>2000</v>
      </c>
      <c r="AH23" s="279">
        <f t="shared" si="5"/>
        <v>7000</v>
      </c>
      <c r="AI23" s="7" t="str">
        <f t="shared" si="6"/>
        <v>J</v>
      </c>
      <c r="AJ23" s="7">
        <v>15</v>
      </c>
      <c r="AK23" s="218">
        <v>5000</v>
      </c>
      <c r="AL23" s="294">
        <f t="shared" si="7"/>
        <v>8</v>
      </c>
      <c r="AM23" s="218">
        <v>2000</v>
      </c>
      <c r="AN23" s="280">
        <f t="shared" si="8"/>
        <v>7000</v>
      </c>
      <c r="AO23" s="296">
        <f t="shared" si="12"/>
        <v>0</v>
      </c>
      <c r="AP23" s="293">
        <f t="shared" si="9"/>
        <v>9</v>
      </c>
      <c r="AQ23" s="266">
        <v>42</v>
      </c>
      <c r="AR23" s="218">
        <v>1550</v>
      </c>
      <c r="AS23" s="281">
        <f t="shared" si="10"/>
        <v>6550</v>
      </c>
      <c r="AT23" s="296">
        <f t="shared" si="11"/>
        <v>450</v>
      </c>
    </row>
    <row r="24" spans="1:16145" x14ac:dyDescent="0.25">
      <c r="A24" s="14" t="s">
        <v>41</v>
      </c>
      <c r="B24" s="6" t="s">
        <v>14</v>
      </c>
      <c r="C24" s="6">
        <v>318.25</v>
      </c>
      <c r="D24" s="6">
        <v>676.75</v>
      </c>
      <c r="E24" s="6">
        <v>244.25</v>
      </c>
      <c r="F24" s="7">
        <v>1008.5</v>
      </c>
      <c r="G24" s="9">
        <v>790.25</v>
      </c>
      <c r="H24" s="94">
        <v>781</v>
      </c>
      <c r="I24" s="91">
        <f t="shared" si="0"/>
        <v>3500.75</v>
      </c>
      <c r="J24" s="92">
        <f t="shared" si="13"/>
        <v>3356.25</v>
      </c>
      <c r="K24" s="9" t="s">
        <v>42</v>
      </c>
      <c r="L24" s="38" t="s">
        <v>42</v>
      </c>
      <c r="M24" s="7"/>
      <c r="N24" s="17">
        <v>110.12</v>
      </c>
      <c r="O24" s="50">
        <v>346.24</v>
      </c>
      <c r="P24" s="50">
        <v>0</v>
      </c>
      <c r="Q24" s="50">
        <v>4.5199999999999996</v>
      </c>
      <c r="R24" s="17">
        <v>3.88</v>
      </c>
      <c r="S24" s="50">
        <v>83.11</v>
      </c>
      <c r="T24" s="50">
        <v>25.02</v>
      </c>
      <c r="U24" s="7">
        <v>1</v>
      </c>
      <c r="V24" s="7">
        <v>1</v>
      </c>
      <c r="W24" s="90">
        <f t="shared" si="2"/>
        <v>458.89</v>
      </c>
      <c r="X24" s="30">
        <v>4</v>
      </c>
      <c r="Y24" s="7" t="s">
        <v>239</v>
      </c>
      <c r="Z24" s="7">
        <v>1</v>
      </c>
      <c r="AA24" s="30">
        <v>4</v>
      </c>
      <c r="AB24" s="7">
        <v>1</v>
      </c>
      <c r="AC24" s="283">
        <v>23</v>
      </c>
      <c r="AD24" s="218" t="str">
        <f t="shared" si="3"/>
        <v>D</v>
      </c>
      <c r="AE24" s="218">
        <v>71000</v>
      </c>
      <c r="AF24" s="266">
        <f t="shared" si="4"/>
        <v>1</v>
      </c>
      <c r="AG24" s="218">
        <v>175000</v>
      </c>
      <c r="AH24" s="279">
        <f t="shared" si="5"/>
        <v>246000</v>
      </c>
      <c r="AI24" s="7" t="str">
        <f t="shared" si="6"/>
        <v>D</v>
      </c>
      <c r="AJ24" s="7">
        <v>2</v>
      </c>
      <c r="AK24" s="218">
        <v>71000</v>
      </c>
      <c r="AL24" s="294">
        <f t="shared" si="7"/>
        <v>4</v>
      </c>
      <c r="AM24" s="218">
        <v>14000</v>
      </c>
      <c r="AN24" s="280">
        <f t="shared" si="8"/>
        <v>85000</v>
      </c>
      <c r="AO24" s="296">
        <f t="shared" si="12"/>
        <v>161000</v>
      </c>
      <c r="AP24" s="293">
        <f t="shared" si="9"/>
        <v>4</v>
      </c>
      <c r="AQ24" s="266">
        <v>2</v>
      </c>
      <c r="AR24" s="218">
        <v>11200</v>
      </c>
      <c r="AS24" s="281">
        <f t="shared" si="10"/>
        <v>82200</v>
      </c>
      <c r="AT24" s="296">
        <f t="shared" si="11"/>
        <v>163800</v>
      </c>
    </row>
    <row r="25" spans="1:16145" x14ac:dyDescent="0.25">
      <c r="A25" s="14" t="s">
        <v>43</v>
      </c>
      <c r="B25" s="6" t="s">
        <v>14</v>
      </c>
      <c r="C25" s="6">
        <v>216.5</v>
      </c>
      <c r="D25" s="6">
        <v>341</v>
      </c>
      <c r="E25" s="6">
        <v>292.5</v>
      </c>
      <c r="F25" s="6">
        <v>590.5</v>
      </c>
      <c r="G25" s="9">
        <v>634.5</v>
      </c>
      <c r="H25" s="94">
        <v>633</v>
      </c>
      <c r="I25" s="91">
        <f t="shared" si="0"/>
        <v>2491.5</v>
      </c>
      <c r="J25" s="92">
        <f t="shared" si="13"/>
        <v>2291.5</v>
      </c>
      <c r="K25" s="9" t="s">
        <v>32</v>
      </c>
      <c r="L25" s="37" t="s">
        <v>32</v>
      </c>
      <c r="M25" s="7"/>
      <c r="N25" s="17">
        <v>166.6</v>
      </c>
      <c r="O25" s="50">
        <v>601.79999999999995</v>
      </c>
      <c r="P25" s="50">
        <v>0</v>
      </c>
      <c r="Q25" s="50">
        <v>105.9</v>
      </c>
      <c r="R25" s="17">
        <v>105.88</v>
      </c>
      <c r="S25" s="50">
        <v>11.2</v>
      </c>
      <c r="T25" s="50">
        <v>33.46</v>
      </c>
      <c r="U25" s="7">
        <v>4</v>
      </c>
      <c r="V25" s="7">
        <v>1</v>
      </c>
      <c r="W25" s="90">
        <f t="shared" si="2"/>
        <v>752.36</v>
      </c>
      <c r="X25" s="31">
        <v>3</v>
      </c>
      <c r="Y25" s="7" t="s">
        <v>240</v>
      </c>
      <c r="Z25" s="7">
        <v>2</v>
      </c>
      <c r="AA25" s="31">
        <v>3</v>
      </c>
      <c r="AB25" s="7">
        <v>1</v>
      </c>
      <c r="AC25" s="283">
        <v>24</v>
      </c>
      <c r="AD25" s="218" t="str">
        <f t="shared" si="3"/>
        <v>E</v>
      </c>
      <c r="AE25" s="218">
        <v>50000</v>
      </c>
      <c r="AF25" s="266">
        <f t="shared" si="4"/>
        <v>4</v>
      </c>
      <c r="AG25" s="218">
        <v>14000</v>
      </c>
      <c r="AH25" s="279">
        <f t="shared" si="5"/>
        <v>64000</v>
      </c>
      <c r="AI25" s="7" t="str">
        <f t="shared" si="6"/>
        <v>E</v>
      </c>
      <c r="AJ25" s="7">
        <v>1</v>
      </c>
      <c r="AK25" s="218">
        <v>50000</v>
      </c>
      <c r="AL25" s="294">
        <f t="shared" si="7"/>
        <v>3</v>
      </c>
      <c r="AM25" s="218">
        <v>30000</v>
      </c>
      <c r="AN25" s="280">
        <f t="shared" si="8"/>
        <v>80000</v>
      </c>
      <c r="AO25" s="296">
        <f t="shared" si="12"/>
        <v>-16000</v>
      </c>
      <c r="AP25" s="293">
        <f t="shared" si="9"/>
        <v>3</v>
      </c>
      <c r="AQ25" s="266">
        <v>1</v>
      </c>
      <c r="AR25" s="218">
        <v>24000</v>
      </c>
      <c r="AS25" s="281">
        <f t="shared" si="10"/>
        <v>74000</v>
      </c>
      <c r="AT25" s="296">
        <f t="shared" si="11"/>
        <v>-10000</v>
      </c>
    </row>
    <row r="26" spans="1:16145" x14ac:dyDescent="0.25">
      <c r="A26" s="5" t="s">
        <v>44</v>
      </c>
      <c r="B26" s="6" t="s">
        <v>14</v>
      </c>
      <c r="C26" s="6">
        <v>9.75</v>
      </c>
      <c r="D26" s="6">
        <v>104</v>
      </c>
      <c r="E26" s="6">
        <v>11</v>
      </c>
      <c r="F26" s="7">
        <v>29</v>
      </c>
      <c r="G26" s="8">
        <v>42.75</v>
      </c>
      <c r="H26" s="94">
        <v>37</v>
      </c>
      <c r="I26" s="91">
        <f t="shared" si="0"/>
        <v>223.75</v>
      </c>
      <c r="J26" s="92">
        <f t="shared" si="13"/>
        <v>206.25</v>
      </c>
      <c r="K26" s="9" t="s">
        <v>12</v>
      </c>
      <c r="L26" s="30" t="s">
        <v>12</v>
      </c>
      <c r="M26" s="7"/>
      <c r="N26" s="17">
        <v>0.01</v>
      </c>
      <c r="O26" s="50">
        <v>0.4</v>
      </c>
      <c r="P26" s="50">
        <v>0</v>
      </c>
      <c r="Q26" s="50">
        <v>0.1</v>
      </c>
      <c r="R26" s="17">
        <v>0</v>
      </c>
      <c r="S26" s="50">
        <v>0.28000000000000003</v>
      </c>
      <c r="T26" s="50">
        <v>0</v>
      </c>
      <c r="U26" s="7">
        <v>8</v>
      </c>
      <c r="V26" s="7">
        <v>20</v>
      </c>
      <c r="W26" s="90">
        <f t="shared" si="2"/>
        <v>0.78</v>
      </c>
      <c r="X26" s="32">
        <v>8</v>
      </c>
      <c r="Y26" s="7"/>
      <c r="Z26" s="7">
        <v>31</v>
      </c>
      <c r="AA26" s="46">
        <v>9</v>
      </c>
      <c r="AB26" s="7">
        <v>17</v>
      </c>
      <c r="AC26" s="283">
        <v>25</v>
      </c>
      <c r="AD26" s="218" t="str">
        <f t="shared" si="3"/>
        <v>J</v>
      </c>
      <c r="AE26" s="218">
        <v>5000</v>
      </c>
      <c r="AF26" s="266">
        <f t="shared" si="4"/>
        <v>8</v>
      </c>
      <c r="AG26" s="218">
        <v>2000</v>
      </c>
      <c r="AH26" s="279">
        <f t="shared" si="5"/>
        <v>7000</v>
      </c>
      <c r="AI26" s="7" t="str">
        <f t="shared" si="6"/>
        <v>J</v>
      </c>
      <c r="AJ26" s="7">
        <v>16</v>
      </c>
      <c r="AK26" s="218">
        <v>5000</v>
      </c>
      <c r="AL26" s="294">
        <f t="shared" si="7"/>
        <v>8</v>
      </c>
      <c r="AM26" s="218">
        <v>2000</v>
      </c>
      <c r="AN26" s="280">
        <f t="shared" si="8"/>
        <v>7000</v>
      </c>
      <c r="AO26" s="296">
        <f t="shared" si="12"/>
        <v>0</v>
      </c>
      <c r="AP26" s="293">
        <f t="shared" si="9"/>
        <v>9</v>
      </c>
      <c r="AQ26" s="266">
        <v>43</v>
      </c>
      <c r="AR26" s="218">
        <v>1550</v>
      </c>
      <c r="AS26" s="281">
        <f t="shared" si="10"/>
        <v>6550</v>
      </c>
      <c r="AT26" s="296">
        <f t="shared" si="11"/>
        <v>450</v>
      </c>
    </row>
    <row r="27" spans="1:16145" ht="25.5" x14ac:dyDescent="0.25">
      <c r="A27" s="5" t="s">
        <v>46</v>
      </c>
      <c r="B27" s="6" t="s">
        <v>14</v>
      </c>
      <c r="C27" s="6">
        <v>60</v>
      </c>
      <c r="D27" s="6">
        <v>189.5</v>
      </c>
      <c r="E27" s="6">
        <v>187.75</v>
      </c>
      <c r="F27" s="7">
        <v>14</v>
      </c>
      <c r="G27" s="8">
        <v>398.75</v>
      </c>
      <c r="H27" s="94">
        <v>71</v>
      </c>
      <c r="I27" s="91">
        <f t="shared" si="0"/>
        <v>861</v>
      </c>
      <c r="J27" s="92">
        <f t="shared" si="13"/>
        <v>910</v>
      </c>
      <c r="K27" s="9" t="s">
        <v>18</v>
      </c>
      <c r="L27" s="33" t="s">
        <v>18</v>
      </c>
      <c r="M27" s="7"/>
      <c r="N27" s="17">
        <v>11.21</v>
      </c>
      <c r="O27" s="50">
        <v>14.17</v>
      </c>
      <c r="P27" s="50">
        <v>0</v>
      </c>
      <c r="Q27" s="50">
        <v>0.09</v>
      </c>
      <c r="R27" s="17">
        <v>0.08</v>
      </c>
      <c r="S27" s="50">
        <v>0.13</v>
      </c>
      <c r="T27" s="50">
        <v>0.8</v>
      </c>
      <c r="U27" s="7">
        <v>8</v>
      </c>
      <c r="V27" s="7">
        <v>21</v>
      </c>
      <c r="W27" s="90">
        <f t="shared" si="2"/>
        <v>15.190000000000001</v>
      </c>
      <c r="X27" s="32">
        <v>8</v>
      </c>
      <c r="Y27" s="7"/>
      <c r="Z27" s="7">
        <v>32</v>
      </c>
      <c r="AA27" s="32">
        <v>8</v>
      </c>
      <c r="AB27" s="7">
        <v>4</v>
      </c>
      <c r="AC27" s="283">
        <v>26</v>
      </c>
      <c r="AD27" s="218" t="str">
        <f t="shared" si="3"/>
        <v>H</v>
      </c>
      <c r="AE27" s="218">
        <v>16000</v>
      </c>
      <c r="AF27" s="266">
        <f t="shared" si="4"/>
        <v>8</v>
      </c>
      <c r="AG27" s="218">
        <v>2000</v>
      </c>
      <c r="AH27" s="279">
        <f t="shared" si="5"/>
        <v>18000</v>
      </c>
      <c r="AI27" s="7" t="str">
        <f t="shared" si="6"/>
        <v>H</v>
      </c>
      <c r="AJ27" s="7">
        <v>8</v>
      </c>
      <c r="AK27" s="218">
        <v>16000</v>
      </c>
      <c r="AL27" s="294">
        <f t="shared" si="7"/>
        <v>8</v>
      </c>
      <c r="AM27" s="218">
        <v>2000</v>
      </c>
      <c r="AN27" s="280">
        <f t="shared" si="8"/>
        <v>18000</v>
      </c>
      <c r="AO27" s="296">
        <f t="shared" si="12"/>
        <v>0</v>
      </c>
      <c r="AP27" s="293">
        <f t="shared" si="9"/>
        <v>8</v>
      </c>
      <c r="AQ27" s="266">
        <v>11</v>
      </c>
      <c r="AR27" s="218">
        <v>1600</v>
      </c>
      <c r="AS27" s="281">
        <f t="shared" si="10"/>
        <v>17600</v>
      </c>
      <c r="AT27" s="296">
        <f t="shared" si="11"/>
        <v>400</v>
      </c>
    </row>
    <row r="28" spans="1:16145" ht="25.5" x14ac:dyDescent="0.25">
      <c r="A28" s="5" t="s">
        <v>47</v>
      </c>
      <c r="B28" s="6" t="s">
        <v>11</v>
      </c>
      <c r="C28" s="6">
        <v>85.75</v>
      </c>
      <c r="D28" s="6">
        <v>22.5</v>
      </c>
      <c r="E28" s="6" t="s">
        <v>24</v>
      </c>
      <c r="F28" s="7">
        <v>30.75</v>
      </c>
      <c r="G28" s="8">
        <v>3</v>
      </c>
      <c r="H28" s="94">
        <v>11</v>
      </c>
      <c r="I28" s="91">
        <f t="shared" si="0"/>
        <v>67.25</v>
      </c>
      <c r="J28" s="92">
        <f t="shared" si="13"/>
        <v>227.75</v>
      </c>
      <c r="K28" s="9" t="s">
        <v>12</v>
      </c>
      <c r="L28" s="30" t="s">
        <v>12</v>
      </c>
      <c r="M28" s="7"/>
      <c r="N28" s="17"/>
      <c r="O28" s="50"/>
      <c r="P28" s="50"/>
      <c r="Q28" s="50"/>
      <c r="R28" s="17"/>
      <c r="S28" s="50"/>
      <c r="T28" s="50"/>
      <c r="U28" s="7">
        <v>8</v>
      </c>
      <c r="V28" s="7">
        <v>22</v>
      </c>
      <c r="W28" s="90">
        <f t="shared" si="2"/>
        <v>0</v>
      </c>
      <c r="X28" s="32">
        <v>8</v>
      </c>
      <c r="Y28" s="7"/>
      <c r="Z28" s="7">
        <v>33</v>
      </c>
      <c r="AA28" s="46">
        <v>9</v>
      </c>
      <c r="AB28" s="7">
        <v>18</v>
      </c>
      <c r="AC28" s="283">
        <v>27</v>
      </c>
      <c r="AD28" s="218" t="str">
        <f t="shared" si="3"/>
        <v>J</v>
      </c>
      <c r="AE28" s="218">
        <v>5000</v>
      </c>
      <c r="AF28" s="266">
        <f t="shared" si="4"/>
        <v>8</v>
      </c>
      <c r="AG28" s="218">
        <v>2000</v>
      </c>
      <c r="AH28" s="279">
        <f t="shared" si="5"/>
        <v>7000</v>
      </c>
      <c r="AI28" s="7" t="str">
        <f t="shared" si="6"/>
        <v>J</v>
      </c>
      <c r="AJ28" s="7">
        <v>17</v>
      </c>
      <c r="AK28" s="218">
        <v>5000</v>
      </c>
      <c r="AL28" s="294">
        <f t="shared" si="7"/>
        <v>8</v>
      </c>
      <c r="AM28" s="218">
        <v>2000</v>
      </c>
      <c r="AN28" s="280">
        <f t="shared" si="8"/>
        <v>7000</v>
      </c>
      <c r="AO28" s="296">
        <f t="shared" si="12"/>
        <v>0</v>
      </c>
      <c r="AP28" s="293">
        <f t="shared" si="9"/>
        <v>9</v>
      </c>
      <c r="AQ28" s="266">
        <v>44</v>
      </c>
      <c r="AR28" s="218">
        <v>1550</v>
      </c>
      <c r="AS28" s="281">
        <f t="shared" si="10"/>
        <v>6550</v>
      </c>
      <c r="AT28" s="296">
        <f t="shared" si="11"/>
        <v>450</v>
      </c>
    </row>
    <row r="29" spans="1:16145" x14ac:dyDescent="0.25">
      <c r="A29" s="5" t="s">
        <v>48</v>
      </c>
      <c r="B29" s="6" t="s">
        <v>11</v>
      </c>
      <c r="C29" s="6">
        <v>2</v>
      </c>
      <c r="D29" s="6">
        <v>167</v>
      </c>
      <c r="E29" s="6">
        <v>55.5</v>
      </c>
      <c r="F29" s="7">
        <v>106</v>
      </c>
      <c r="G29" s="8">
        <v>61.5</v>
      </c>
      <c r="H29" s="94">
        <v>68</v>
      </c>
      <c r="I29" s="91">
        <f t="shared" si="0"/>
        <v>458</v>
      </c>
      <c r="J29" s="92">
        <f t="shared" si="13"/>
        <v>394</v>
      </c>
      <c r="K29" s="9" t="s">
        <v>19</v>
      </c>
      <c r="L29" s="32" t="s">
        <v>19</v>
      </c>
      <c r="M29" s="7"/>
      <c r="N29" s="17"/>
      <c r="O29" s="50"/>
      <c r="P29" s="50"/>
      <c r="Q29" s="50"/>
      <c r="R29" s="17"/>
      <c r="S29" s="50"/>
      <c r="T29" s="50"/>
      <c r="U29" s="7">
        <v>8</v>
      </c>
      <c r="V29" s="7">
        <v>23</v>
      </c>
      <c r="W29" s="90">
        <f t="shared" si="2"/>
        <v>0</v>
      </c>
      <c r="X29" s="32">
        <v>8</v>
      </c>
      <c r="Y29" s="7"/>
      <c r="Z29" s="7">
        <v>34</v>
      </c>
      <c r="AA29" s="46">
        <v>9</v>
      </c>
      <c r="AB29" s="7">
        <v>19</v>
      </c>
      <c r="AC29" s="283">
        <v>28</v>
      </c>
      <c r="AD29" s="218" t="str">
        <f t="shared" si="3"/>
        <v>I</v>
      </c>
      <c r="AE29" s="218">
        <v>8000</v>
      </c>
      <c r="AF29" s="266">
        <f t="shared" si="4"/>
        <v>8</v>
      </c>
      <c r="AG29" s="218">
        <v>2000</v>
      </c>
      <c r="AH29" s="279">
        <f t="shared" si="5"/>
        <v>10000</v>
      </c>
      <c r="AI29" s="7" t="str">
        <f t="shared" si="6"/>
        <v>I</v>
      </c>
      <c r="AJ29" s="7">
        <v>8</v>
      </c>
      <c r="AK29" s="218">
        <v>8000</v>
      </c>
      <c r="AL29" s="294">
        <f t="shared" si="7"/>
        <v>8</v>
      </c>
      <c r="AM29" s="218">
        <v>2000</v>
      </c>
      <c r="AN29" s="280">
        <f t="shared" si="8"/>
        <v>10000</v>
      </c>
      <c r="AO29" s="296">
        <f t="shared" si="12"/>
        <v>0</v>
      </c>
      <c r="AP29" s="293">
        <f t="shared" si="9"/>
        <v>9</v>
      </c>
      <c r="AQ29" s="266">
        <v>12</v>
      </c>
      <c r="AR29" s="218">
        <v>1550</v>
      </c>
      <c r="AS29" s="281">
        <f t="shared" si="10"/>
        <v>9550</v>
      </c>
      <c r="AT29" s="296">
        <f t="shared" si="11"/>
        <v>450</v>
      </c>
    </row>
    <row r="30" spans="1:16145" x14ac:dyDescent="0.25">
      <c r="A30" s="5" t="s">
        <v>49</v>
      </c>
      <c r="B30" s="6" t="s">
        <v>14</v>
      </c>
      <c r="C30" s="6">
        <v>93.25</v>
      </c>
      <c r="D30" s="6">
        <v>100.25</v>
      </c>
      <c r="E30" s="6">
        <v>75.5</v>
      </c>
      <c r="F30" s="7">
        <v>94.25</v>
      </c>
      <c r="G30" s="8">
        <v>414</v>
      </c>
      <c r="H30" s="94">
        <v>262</v>
      </c>
      <c r="I30" s="91">
        <f t="shared" si="0"/>
        <v>946</v>
      </c>
      <c r="J30" s="92">
        <f t="shared" si="13"/>
        <v>870.5</v>
      </c>
      <c r="K30" s="9" t="s">
        <v>15</v>
      </c>
      <c r="L30" s="33" t="s">
        <v>18</v>
      </c>
      <c r="M30" s="7" t="s">
        <v>239</v>
      </c>
      <c r="N30" s="17">
        <v>11.51</v>
      </c>
      <c r="O30" s="50">
        <v>43.92</v>
      </c>
      <c r="P30" s="50">
        <v>0</v>
      </c>
      <c r="Q30" s="50">
        <v>1.08</v>
      </c>
      <c r="R30" s="17">
        <v>1.06</v>
      </c>
      <c r="S30" s="50">
        <v>0.3</v>
      </c>
      <c r="T30" s="50">
        <v>0.75</v>
      </c>
      <c r="U30" s="7">
        <v>6</v>
      </c>
      <c r="V30" s="7">
        <v>1</v>
      </c>
      <c r="W30" s="90">
        <f t="shared" si="2"/>
        <v>46.05</v>
      </c>
      <c r="X30" s="33">
        <v>7</v>
      </c>
      <c r="Y30" s="7" t="s">
        <v>239</v>
      </c>
      <c r="Z30" s="7">
        <v>2</v>
      </c>
      <c r="AA30" s="33">
        <v>7</v>
      </c>
      <c r="AB30" s="7">
        <v>2</v>
      </c>
      <c r="AC30" s="283">
        <v>29</v>
      </c>
      <c r="AD30" s="218" t="str">
        <f t="shared" si="3"/>
        <v>G</v>
      </c>
      <c r="AE30" s="218">
        <v>25000</v>
      </c>
      <c r="AF30" s="266">
        <f t="shared" si="4"/>
        <v>6</v>
      </c>
      <c r="AG30" s="218">
        <v>4500</v>
      </c>
      <c r="AH30" s="279">
        <f t="shared" si="5"/>
        <v>29500</v>
      </c>
      <c r="AI30" s="7" t="str">
        <f t="shared" si="6"/>
        <v>H</v>
      </c>
      <c r="AJ30" s="7">
        <v>2</v>
      </c>
      <c r="AK30" s="218">
        <v>16000</v>
      </c>
      <c r="AL30" s="294">
        <f t="shared" si="7"/>
        <v>7</v>
      </c>
      <c r="AM30" s="218">
        <v>3000</v>
      </c>
      <c r="AN30" s="280">
        <f t="shared" si="8"/>
        <v>19000</v>
      </c>
      <c r="AO30" s="296">
        <f t="shared" si="12"/>
        <v>10500</v>
      </c>
      <c r="AP30" s="293">
        <f t="shared" si="9"/>
        <v>7</v>
      </c>
      <c r="AQ30" s="266">
        <v>6</v>
      </c>
      <c r="AR30" s="218">
        <v>2400</v>
      </c>
      <c r="AS30" s="281">
        <f t="shared" si="10"/>
        <v>18400</v>
      </c>
      <c r="AT30" s="296">
        <f t="shared" si="11"/>
        <v>11100</v>
      </c>
    </row>
    <row r="31" spans="1:16145" x14ac:dyDescent="0.25">
      <c r="A31" s="5" t="s">
        <v>50</v>
      </c>
      <c r="B31" s="6" t="s">
        <v>14</v>
      </c>
      <c r="C31" s="6">
        <v>56</v>
      </c>
      <c r="D31" s="6">
        <v>68.5</v>
      </c>
      <c r="E31" s="6">
        <v>42.25</v>
      </c>
      <c r="F31" s="7">
        <v>47.5</v>
      </c>
      <c r="G31" s="8">
        <v>69</v>
      </c>
      <c r="H31" s="94">
        <v>139</v>
      </c>
      <c r="I31" s="91">
        <f t="shared" si="0"/>
        <v>366.25</v>
      </c>
      <c r="J31" s="92">
        <f t="shared" si="13"/>
        <v>339.25</v>
      </c>
      <c r="K31" s="9" t="s">
        <v>19</v>
      </c>
      <c r="L31" s="32" t="s">
        <v>19</v>
      </c>
      <c r="M31" s="7"/>
      <c r="N31" s="17">
        <v>1.0900000000000001</v>
      </c>
      <c r="O31" s="50">
        <v>3.01</v>
      </c>
      <c r="P31" s="50">
        <v>0</v>
      </c>
      <c r="Q31" s="50">
        <v>0.13</v>
      </c>
      <c r="R31" s="17">
        <v>0.1</v>
      </c>
      <c r="S31" s="50">
        <v>0.5</v>
      </c>
      <c r="T31" s="50">
        <v>0.03</v>
      </c>
      <c r="U31" s="7">
        <v>8</v>
      </c>
      <c r="V31" s="7">
        <v>24</v>
      </c>
      <c r="W31" s="90">
        <f t="shared" si="2"/>
        <v>3.6699999999999995</v>
      </c>
      <c r="X31" s="32">
        <v>8</v>
      </c>
      <c r="Y31" s="7"/>
      <c r="Z31" s="7">
        <v>35</v>
      </c>
      <c r="AA31" s="46">
        <v>9</v>
      </c>
      <c r="AB31" s="7">
        <v>20</v>
      </c>
      <c r="AC31" s="283">
        <v>30</v>
      </c>
      <c r="AD31" s="218" t="str">
        <f t="shared" si="3"/>
        <v>I</v>
      </c>
      <c r="AE31" s="218">
        <v>8000</v>
      </c>
      <c r="AF31" s="266">
        <f t="shared" si="4"/>
        <v>8</v>
      </c>
      <c r="AG31" s="218">
        <v>2000</v>
      </c>
      <c r="AH31" s="279">
        <f t="shared" si="5"/>
        <v>10000</v>
      </c>
      <c r="AI31" s="7" t="str">
        <f t="shared" si="6"/>
        <v>I</v>
      </c>
      <c r="AJ31" s="7">
        <v>9</v>
      </c>
      <c r="AK31" s="218">
        <v>8000</v>
      </c>
      <c r="AL31" s="294">
        <f t="shared" si="7"/>
        <v>8</v>
      </c>
      <c r="AM31" s="218">
        <v>2000</v>
      </c>
      <c r="AN31" s="280">
        <f t="shared" si="8"/>
        <v>10000</v>
      </c>
      <c r="AO31" s="296">
        <f t="shared" si="12"/>
        <v>0</v>
      </c>
      <c r="AP31" s="293">
        <f t="shared" si="9"/>
        <v>9</v>
      </c>
      <c r="AQ31" s="266">
        <v>13</v>
      </c>
      <c r="AR31" s="218">
        <v>1550</v>
      </c>
      <c r="AS31" s="281">
        <f t="shared" si="10"/>
        <v>9550</v>
      </c>
      <c r="AT31" s="296">
        <f t="shared" si="11"/>
        <v>450</v>
      </c>
    </row>
    <row r="32" spans="1:16145" x14ac:dyDescent="0.25">
      <c r="A32" s="5" t="s">
        <v>51</v>
      </c>
      <c r="B32" s="6" t="s">
        <v>14</v>
      </c>
      <c r="C32" s="6">
        <v>16.75</v>
      </c>
      <c r="D32" s="6">
        <v>227.75</v>
      </c>
      <c r="E32" s="6">
        <v>151.5</v>
      </c>
      <c r="F32" s="7">
        <v>310.5</v>
      </c>
      <c r="G32" s="8">
        <v>12</v>
      </c>
      <c r="H32" s="94">
        <v>146</v>
      </c>
      <c r="I32" s="91">
        <f t="shared" si="0"/>
        <v>847.75</v>
      </c>
      <c r="J32" s="92">
        <f t="shared" si="13"/>
        <v>735.25</v>
      </c>
      <c r="K32" s="9" t="s">
        <v>18</v>
      </c>
      <c r="L32" s="33" t="s">
        <v>18</v>
      </c>
      <c r="M32" s="7"/>
      <c r="N32" s="17">
        <v>4.2300000000000004</v>
      </c>
      <c r="O32" s="50">
        <v>19.63</v>
      </c>
      <c r="P32" s="50">
        <v>0</v>
      </c>
      <c r="Q32" s="50">
        <v>5.34</v>
      </c>
      <c r="R32" s="17">
        <v>5.34</v>
      </c>
      <c r="S32" s="50">
        <v>6.81</v>
      </c>
      <c r="T32" s="50">
        <v>6.09</v>
      </c>
      <c r="U32" s="7">
        <v>7</v>
      </c>
      <c r="V32" s="7">
        <v>2</v>
      </c>
      <c r="W32" s="90">
        <f t="shared" si="2"/>
        <v>37.869999999999997</v>
      </c>
      <c r="X32" s="33">
        <v>7</v>
      </c>
      <c r="Y32" s="7"/>
      <c r="Z32" s="7">
        <v>5</v>
      </c>
      <c r="AA32" s="33">
        <v>7</v>
      </c>
      <c r="AB32" s="7">
        <v>3</v>
      </c>
      <c r="AC32" s="283">
        <v>31</v>
      </c>
      <c r="AD32" s="218" t="str">
        <f t="shared" si="3"/>
        <v>H</v>
      </c>
      <c r="AE32" s="218">
        <v>16000</v>
      </c>
      <c r="AF32" s="266">
        <f t="shared" si="4"/>
        <v>7</v>
      </c>
      <c r="AG32" s="218">
        <v>3000</v>
      </c>
      <c r="AH32" s="279">
        <f t="shared" si="5"/>
        <v>19000</v>
      </c>
      <c r="AI32" s="7" t="str">
        <f t="shared" si="6"/>
        <v>H</v>
      </c>
      <c r="AJ32" s="7">
        <v>3</v>
      </c>
      <c r="AK32" s="218">
        <v>16000</v>
      </c>
      <c r="AL32" s="294">
        <f t="shared" si="7"/>
        <v>7</v>
      </c>
      <c r="AM32" s="218">
        <v>3000</v>
      </c>
      <c r="AN32" s="280">
        <f t="shared" si="8"/>
        <v>19000</v>
      </c>
      <c r="AO32" s="296">
        <f t="shared" si="12"/>
        <v>0</v>
      </c>
      <c r="AP32" s="293">
        <f t="shared" si="9"/>
        <v>7</v>
      </c>
      <c r="AQ32" s="266">
        <v>7</v>
      </c>
      <c r="AR32" s="218">
        <v>2400</v>
      </c>
      <c r="AS32" s="281">
        <f t="shared" si="10"/>
        <v>18400</v>
      </c>
      <c r="AT32" s="296">
        <f t="shared" si="11"/>
        <v>600</v>
      </c>
    </row>
    <row r="33" spans="1:46" x14ac:dyDescent="0.25">
      <c r="A33" s="5" t="s">
        <v>52</v>
      </c>
      <c r="B33" s="6" t="s">
        <v>11</v>
      </c>
      <c r="C33" s="6">
        <v>2</v>
      </c>
      <c r="D33" s="6" t="s">
        <v>24</v>
      </c>
      <c r="E33" s="6">
        <v>1.5</v>
      </c>
      <c r="F33" s="7">
        <v>22</v>
      </c>
      <c r="G33" s="8">
        <v>19</v>
      </c>
      <c r="H33" s="94">
        <v>20</v>
      </c>
      <c r="I33" s="91">
        <f t="shared" si="0"/>
        <v>62.5</v>
      </c>
      <c r="J33" s="92">
        <f t="shared" si="13"/>
        <v>46.5</v>
      </c>
      <c r="K33" s="9" t="s">
        <v>12</v>
      </c>
      <c r="L33" s="30" t="s">
        <v>12</v>
      </c>
      <c r="M33" s="7"/>
      <c r="N33" s="17"/>
      <c r="O33" s="50"/>
      <c r="P33" s="50"/>
      <c r="Q33" s="50"/>
      <c r="R33" s="17"/>
      <c r="S33" s="50"/>
      <c r="T33" s="50"/>
      <c r="U33" s="7">
        <v>8</v>
      </c>
      <c r="V33" s="7">
        <v>25</v>
      </c>
      <c r="W33" s="90">
        <f t="shared" si="2"/>
        <v>0</v>
      </c>
      <c r="X33" s="32">
        <v>8</v>
      </c>
      <c r="Y33" s="7"/>
      <c r="Z33" s="7">
        <v>36</v>
      </c>
      <c r="AA33" s="46">
        <v>9</v>
      </c>
      <c r="AB33" s="7">
        <v>21</v>
      </c>
      <c r="AC33" s="283">
        <v>32</v>
      </c>
      <c r="AD33" s="218" t="str">
        <f t="shared" si="3"/>
        <v>J</v>
      </c>
      <c r="AE33" s="218">
        <v>5000</v>
      </c>
      <c r="AF33" s="266">
        <f t="shared" si="4"/>
        <v>8</v>
      </c>
      <c r="AG33" s="218">
        <v>2000</v>
      </c>
      <c r="AH33" s="279">
        <f t="shared" si="5"/>
        <v>7000</v>
      </c>
      <c r="AI33" s="7" t="str">
        <f t="shared" si="6"/>
        <v>J</v>
      </c>
      <c r="AJ33" s="7">
        <v>18</v>
      </c>
      <c r="AK33" s="218">
        <v>5000</v>
      </c>
      <c r="AL33" s="294">
        <f t="shared" si="7"/>
        <v>8</v>
      </c>
      <c r="AM33" s="218">
        <v>2000</v>
      </c>
      <c r="AN33" s="280">
        <f t="shared" si="8"/>
        <v>7000</v>
      </c>
      <c r="AO33" s="296">
        <f t="shared" si="12"/>
        <v>0</v>
      </c>
      <c r="AP33" s="293">
        <f t="shared" si="9"/>
        <v>9</v>
      </c>
      <c r="AQ33" s="266">
        <v>45</v>
      </c>
      <c r="AR33" s="218">
        <v>1550</v>
      </c>
      <c r="AS33" s="281">
        <f t="shared" si="10"/>
        <v>6550</v>
      </c>
      <c r="AT33" s="296">
        <f t="shared" si="11"/>
        <v>450</v>
      </c>
    </row>
    <row r="34" spans="1:46" x14ac:dyDescent="0.25">
      <c r="A34" s="5" t="s">
        <v>53</v>
      </c>
      <c r="B34" s="6" t="s">
        <v>11</v>
      </c>
      <c r="C34" s="6">
        <v>52</v>
      </c>
      <c r="D34" s="6" t="s">
        <v>24</v>
      </c>
      <c r="E34" s="6">
        <v>9.5</v>
      </c>
      <c r="F34" s="7">
        <v>1</v>
      </c>
      <c r="G34" s="8">
        <v>7</v>
      </c>
      <c r="H34" s="94">
        <v>1</v>
      </c>
      <c r="I34" s="91">
        <f t="shared" si="0"/>
        <v>18.5</v>
      </c>
      <c r="J34" s="92">
        <f t="shared" si="13"/>
        <v>121.5</v>
      </c>
      <c r="K34" s="9" t="s">
        <v>12</v>
      </c>
      <c r="L34" s="30" t="s">
        <v>12</v>
      </c>
      <c r="M34" s="7"/>
      <c r="N34" s="17"/>
      <c r="O34" s="50"/>
      <c r="P34" s="50"/>
      <c r="Q34" s="50"/>
      <c r="R34" s="17"/>
      <c r="S34" s="50"/>
      <c r="T34" s="50"/>
      <c r="U34" s="7">
        <v>8</v>
      </c>
      <c r="V34" s="7">
        <v>26</v>
      </c>
      <c r="W34" s="90">
        <f t="shared" si="2"/>
        <v>0</v>
      </c>
      <c r="X34" s="32">
        <v>8</v>
      </c>
      <c r="Y34" s="7"/>
      <c r="Z34" s="7">
        <v>37</v>
      </c>
      <c r="AA34" s="46">
        <v>9</v>
      </c>
      <c r="AB34" s="7">
        <v>22</v>
      </c>
      <c r="AC34" s="283">
        <v>33</v>
      </c>
      <c r="AD34" s="218" t="str">
        <f t="shared" ref="AD34:AD65" si="14">K34</f>
        <v>J</v>
      </c>
      <c r="AE34" s="218">
        <v>5000</v>
      </c>
      <c r="AF34" s="266">
        <f t="shared" ref="AF34:AF65" si="15">U34</f>
        <v>8</v>
      </c>
      <c r="AG34" s="218">
        <v>2000</v>
      </c>
      <c r="AH34" s="279">
        <f t="shared" ref="AH34:AH65" si="16">AE34+AG34</f>
        <v>7000</v>
      </c>
      <c r="AI34" s="7" t="str">
        <f t="shared" ref="AI34:AI65" si="17">L34</f>
        <v>J</v>
      </c>
      <c r="AJ34" s="7">
        <v>19</v>
      </c>
      <c r="AK34" s="218">
        <v>5000</v>
      </c>
      <c r="AL34" s="294">
        <f t="shared" ref="AL34:AL65" si="18">X34</f>
        <v>8</v>
      </c>
      <c r="AM34" s="218">
        <v>2000</v>
      </c>
      <c r="AN34" s="280">
        <f t="shared" ref="AN34:AN65" si="19">AK34+AM34</f>
        <v>7000</v>
      </c>
      <c r="AO34" s="296">
        <f t="shared" si="12"/>
        <v>0</v>
      </c>
      <c r="AP34" s="293">
        <f t="shared" ref="AP34:AP65" si="20">AA34</f>
        <v>9</v>
      </c>
      <c r="AQ34" s="266">
        <v>46</v>
      </c>
      <c r="AR34" s="218">
        <v>1550</v>
      </c>
      <c r="AS34" s="281">
        <f t="shared" ref="AS34:AS65" si="21">AK34+AR34</f>
        <v>6550</v>
      </c>
      <c r="AT34" s="296">
        <f t="shared" ref="AT34:AT65" si="22">AH34-AS34</f>
        <v>450</v>
      </c>
    </row>
    <row r="35" spans="1:46" x14ac:dyDescent="0.25">
      <c r="A35" s="5" t="s">
        <v>54</v>
      </c>
      <c r="B35" s="6" t="s">
        <v>11</v>
      </c>
      <c r="C35" s="6">
        <v>28</v>
      </c>
      <c r="D35" s="6">
        <v>46</v>
      </c>
      <c r="E35" s="6">
        <v>2.5</v>
      </c>
      <c r="F35" s="7">
        <v>21</v>
      </c>
      <c r="G35" s="8">
        <v>55.5</v>
      </c>
      <c r="H35" s="94">
        <v>134</v>
      </c>
      <c r="I35" s="91">
        <f t="shared" si="0"/>
        <v>259</v>
      </c>
      <c r="J35" s="92">
        <f t="shared" si="13"/>
        <v>181</v>
      </c>
      <c r="K35" s="9" t="s">
        <v>19</v>
      </c>
      <c r="L35" s="30" t="s">
        <v>12</v>
      </c>
      <c r="M35" s="7" t="s">
        <v>239</v>
      </c>
      <c r="N35" s="17">
        <v>0.28000000000000003</v>
      </c>
      <c r="O35" s="50">
        <v>0.45</v>
      </c>
      <c r="P35" s="50">
        <v>0</v>
      </c>
      <c r="Q35" s="50">
        <v>0</v>
      </c>
      <c r="R35" s="17">
        <v>0</v>
      </c>
      <c r="S35" s="50">
        <v>0</v>
      </c>
      <c r="T35" s="50">
        <v>13.26</v>
      </c>
      <c r="U35" s="7">
        <v>8</v>
      </c>
      <c r="V35" s="7">
        <v>27</v>
      </c>
      <c r="W35" s="90">
        <f t="shared" si="2"/>
        <v>13.709999999999999</v>
      </c>
      <c r="X35" s="32">
        <v>8</v>
      </c>
      <c r="Y35" s="7"/>
      <c r="Z35" s="7">
        <v>38</v>
      </c>
      <c r="AA35" s="32">
        <v>8</v>
      </c>
      <c r="AB35" s="7">
        <v>5</v>
      </c>
      <c r="AC35" s="283">
        <v>34</v>
      </c>
      <c r="AD35" s="218" t="str">
        <f t="shared" si="14"/>
        <v>I</v>
      </c>
      <c r="AE35" s="218">
        <v>8000</v>
      </c>
      <c r="AF35" s="266">
        <f t="shared" si="15"/>
        <v>8</v>
      </c>
      <c r="AG35" s="218">
        <v>2000</v>
      </c>
      <c r="AH35" s="279">
        <f t="shared" si="16"/>
        <v>10000</v>
      </c>
      <c r="AI35" s="7" t="str">
        <f t="shared" si="17"/>
        <v>J</v>
      </c>
      <c r="AJ35" s="7">
        <v>20</v>
      </c>
      <c r="AK35" s="218">
        <v>5000</v>
      </c>
      <c r="AL35" s="294">
        <f t="shared" si="18"/>
        <v>8</v>
      </c>
      <c r="AM35" s="218">
        <v>2000</v>
      </c>
      <c r="AN35" s="280">
        <f t="shared" si="19"/>
        <v>7000</v>
      </c>
      <c r="AO35" s="296">
        <f t="shared" si="12"/>
        <v>3000</v>
      </c>
      <c r="AP35" s="293">
        <f t="shared" si="20"/>
        <v>8</v>
      </c>
      <c r="AQ35" s="266">
        <v>22</v>
      </c>
      <c r="AR35" s="218">
        <v>1600</v>
      </c>
      <c r="AS35" s="281">
        <f t="shared" si="21"/>
        <v>6600</v>
      </c>
      <c r="AT35" s="296">
        <f t="shared" si="22"/>
        <v>3400</v>
      </c>
    </row>
    <row r="36" spans="1:46" x14ac:dyDescent="0.25">
      <c r="A36" s="5" t="s">
        <v>186</v>
      </c>
      <c r="B36" s="6" t="s">
        <v>11</v>
      </c>
      <c r="C36" s="6"/>
      <c r="D36" s="6"/>
      <c r="E36" s="6"/>
      <c r="F36" s="7"/>
      <c r="G36" s="8"/>
      <c r="H36" s="94"/>
      <c r="I36" s="91"/>
      <c r="J36" s="92"/>
      <c r="K36" s="98" t="s">
        <v>22</v>
      </c>
      <c r="L36" s="97" t="s">
        <v>22</v>
      </c>
      <c r="M36" s="7"/>
      <c r="N36" s="17"/>
      <c r="O36" s="50"/>
      <c r="P36" s="50"/>
      <c r="Q36" s="50"/>
      <c r="R36" s="17"/>
      <c r="S36" s="50"/>
      <c r="T36" s="50"/>
      <c r="U36" s="97">
        <v>9</v>
      </c>
      <c r="V36" s="97">
        <v>3</v>
      </c>
      <c r="W36" s="90">
        <v>0</v>
      </c>
      <c r="X36" s="46">
        <v>9</v>
      </c>
      <c r="Y36" s="7" t="s">
        <v>241</v>
      </c>
      <c r="Z36" s="7">
        <v>3</v>
      </c>
      <c r="AA36" s="7">
        <v>10</v>
      </c>
      <c r="AB36" s="7">
        <v>3</v>
      </c>
      <c r="AC36" s="283">
        <v>35</v>
      </c>
      <c r="AD36" s="218" t="str">
        <f t="shared" si="14"/>
        <v>K</v>
      </c>
      <c r="AE36" s="218">
        <v>6000</v>
      </c>
      <c r="AF36" s="266">
        <f t="shared" si="15"/>
        <v>9</v>
      </c>
      <c r="AG36" s="218">
        <v>3000</v>
      </c>
      <c r="AH36" s="279">
        <f t="shared" si="16"/>
        <v>9000</v>
      </c>
      <c r="AI36" s="7" t="str">
        <f t="shared" si="17"/>
        <v>K</v>
      </c>
      <c r="AJ36" s="7">
        <v>1</v>
      </c>
      <c r="AK36" s="218">
        <v>6000</v>
      </c>
      <c r="AL36" s="294">
        <f t="shared" si="18"/>
        <v>9</v>
      </c>
      <c r="AM36" s="218">
        <v>3000</v>
      </c>
      <c r="AN36" s="280">
        <f t="shared" si="19"/>
        <v>9000</v>
      </c>
      <c r="AO36" s="296">
        <f t="shared" si="12"/>
        <v>0</v>
      </c>
      <c r="AP36" s="293">
        <f t="shared" si="20"/>
        <v>10</v>
      </c>
      <c r="AQ36" s="266">
        <v>3</v>
      </c>
      <c r="AR36" s="218">
        <v>3000</v>
      </c>
      <c r="AS36" s="281">
        <f t="shared" si="21"/>
        <v>9000</v>
      </c>
      <c r="AT36" s="296">
        <f t="shared" si="22"/>
        <v>0</v>
      </c>
    </row>
    <row r="37" spans="1:46" x14ac:dyDescent="0.25">
      <c r="A37" s="5" t="s">
        <v>55</v>
      </c>
      <c r="B37" s="6" t="s">
        <v>11</v>
      </c>
      <c r="C37" s="6" t="s">
        <v>24</v>
      </c>
      <c r="D37" s="6" t="s">
        <v>24</v>
      </c>
      <c r="E37" s="6">
        <v>18.5</v>
      </c>
      <c r="F37" s="7">
        <v>0.5</v>
      </c>
      <c r="G37" s="8">
        <v>30</v>
      </c>
      <c r="H37" s="94">
        <v>16</v>
      </c>
      <c r="I37" s="91">
        <f t="shared" ref="I37:I75" si="23">SUM(D37:H37)</f>
        <v>65</v>
      </c>
      <c r="J37" s="92">
        <f>SUM(D37:G37)</f>
        <v>49</v>
      </c>
      <c r="K37" s="9" t="s">
        <v>12</v>
      </c>
      <c r="L37" s="30" t="s">
        <v>12</v>
      </c>
      <c r="M37" s="7"/>
      <c r="N37" s="17"/>
      <c r="O37" s="50"/>
      <c r="P37" s="50"/>
      <c r="Q37" s="50"/>
      <c r="R37" s="17"/>
      <c r="S37" s="50"/>
      <c r="T37" s="50"/>
      <c r="U37" s="7">
        <v>8</v>
      </c>
      <c r="V37" s="7">
        <v>28</v>
      </c>
      <c r="W37" s="90">
        <f t="shared" ref="W37:W75" si="24">SUM(O37:Q37,S37:T37)</f>
        <v>0</v>
      </c>
      <c r="X37" s="32">
        <v>8</v>
      </c>
      <c r="Y37" s="7"/>
      <c r="Z37" s="7">
        <v>39</v>
      </c>
      <c r="AA37" s="46">
        <v>9</v>
      </c>
      <c r="AB37" s="7">
        <v>23</v>
      </c>
      <c r="AC37" s="283">
        <v>36</v>
      </c>
      <c r="AD37" s="218" t="str">
        <f t="shared" si="14"/>
        <v>J</v>
      </c>
      <c r="AE37" s="218">
        <v>5000</v>
      </c>
      <c r="AF37" s="266">
        <f t="shared" si="15"/>
        <v>8</v>
      </c>
      <c r="AG37" s="218">
        <v>2000</v>
      </c>
      <c r="AH37" s="279">
        <f t="shared" si="16"/>
        <v>7000</v>
      </c>
      <c r="AI37" s="7" t="str">
        <f t="shared" si="17"/>
        <v>J</v>
      </c>
      <c r="AJ37" s="7">
        <v>21</v>
      </c>
      <c r="AK37" s="218">
        <v>5000</v>
      </c>
      <c r="AL37" s="294">
        <f t="shared" si="18"/>
        <v>8</v>
      </c>
      <c r="AM37" s="218">
        <v>2000</v>
      </c>
      <c r="AN37" s="280">
        <f t="shared" si="19"/>
        <v>7000</v>
      </c>
      <c r="AO37" s="296">
        <f t="shared" si="12"/>
        <v>0</v>
      </c>
      <c r="AP37" s="293">
        <f t="shared" si="20"/>
        <v>9</v>
      </c>
      <c r="AQ37" s="266">
        <v>47</v>
      </c>
      <c r="AR37" s="218">
        <v>1550</v>
      </c>
      <c r="AS37" s="281">
        <f t="shared" si="21"/>
        <v>6550</v>
      </c>
      <c r="AT37" s="296">
        <f t="shared" si="22"/>
        <v>450</v>
      </c>
    </row>
    <row r="38" spans="1:46" x14ac:dyDescent="0.25">
      <c r="A38" s="5" t="s">
        <v>56</v>
      </c>
      <c r="B38" s="6" t="s">
        <v>11</v>
      </c>
      <c r="C38" s="6">
        <v>6</v>
      </c>
      <c r="D38" s="6">
        <v>36</v>
      </c>
      <c r="E38" s="6">
        <v>35</v>
      </c>
      <c r="F38" s="7">
        <v>78.5</v>
      </c>
      <c r="G38" s="8">
        <v>30.75</v>
      </c>
      <c r="H38" s="94">
        <v>7</v>
      </c>
      <c r="I38" s="91">
        <f t="shared" si="23"/>
        <v>187.25</v>
      </c>
      <c r="J38" s="92">
        <f>SUM(D38:G38)+(2*C38)</f>
        <v>192.25</v>
      </c>
      <c r="K38" s="9" t="s">
        <v>12</v>
      </c>
      <c r="L38" s="30" t="s">
        <v>12</v>
      </c>
      <c r="M38" s="7"/>
      <c r="N38" s="17"/>
      <c r="O38" s="50"/>
      <c r="P38" s="50"/>
      <c r="Q38" s="50"/>
      <c r="R38" s="17"/>
      <c r="S38" s="50"/>
      <c r="T38" s="50"/>
      <c r="U38" s="7">
        <v>8</v>
      </c>
      <c r="V38" s="7">
        <v>29</v>
      </c>
      <c r="W38" s="90">
        <f t="shared" si="24"/>
        <v>0</v>
      </c>
      <c r="X38" s="32">
        <v>8</v>
      </c>
      <c r="Y38" s="7"/>
      <c r="Z38" s="7">
        <v>40</v>
      </c>
      <c r="AA38" s="46">
        <v>9</v>
      </c>
      <c r="AB38" s="7">
        <v>24</v>
      </c>
      <c r="AC38" s="283">
        <v>37</v>
      </c>
      <c r="AD38" s="218" t="str">
        <f t="shared" si="14"/>
        <v>J</v>
      </c>
      <c r="AE38" s="218">
        <v>5000</v>
      </c>
      <c r="AF38" s="266">
        <f t="shared" si="15"/>
        <v>8</v>
      </c>
      <c r="AG38" s="218">
        <v>2000</v>
      </c>
      <c r="AH38" s="279">
        <f t="shared" si="16"/>
        <v>7000</v>
      </c>
      <c r="AI38" s="7" t="str">
        <f t="shared" si="17"/>
        <v>J</v>
      </c>
      <c r="AJ38" s="7">
        <v>22</v>
      </c>
      <c r="AK38" s="218">
        <v>5000</v>
      </c>
      <c r="AL38" s="294">
        <f t="shared" si="18"/>
        <v>8</v>
      </c>
      <c r="AM38" s="218">
        <v>2000</v>
      </c>
      <c r="AN38" s="280">
        <f t="shared" si="19"/>
        <v>7000</v>
      </c>
      <c r="AO38" s="296">
        <f t="shared" si="12"/>
        <v>0</v>
      </c>
      <c r="AP38" s="293">
        <f t="shared" si="20"/>
        <v>9</v>
      </c>
      <c r="AQ38" s="266">
        <v>48</v>
      </c>
      <c r="AR38" s="218">
        <v>1550</v>
      </c>
      <c r="AS38" s="281">
        <f t="shared" si="21"/>
        <v>6550</v>
      </c>
      <c r="AT38" s="296">
        <f t="shared" si="22"/>
        <v>450</v>
      </c>
    </row>
    <row r="39" spans="1:46" x14ac:dyDescent="0.25">
      <c r="A39" s="5" t="s">
        <v>57</v>
      </c>
      <c r="B39" s="6" t="s">
        <v>11</v>
      </c>
      <c r="C39" s="6" t="s">
        <v>24</v>
      </c>
      <c r="D39" s="6">
        <v>55.5</v>
      </c>
      <c r="E39" s="6">
        <v>58</v>
      </c>
      <c r="F39" s="7">
        <v>44</v>
      </c>
      <c r="G39" s="8">
        <v>38.75</v>
      </c>
      <c r="H39" s="94" t="s">
        <v>58</v>
      </c>
      <c r="I39" s="91">
        <f t="shared" si="23"/>
        <v>196.25</v>
      </c>
      <c r="J39" s="92">
        <f>SUM(D39:G39)</f>
        <v>196.25</v>
      </c>
      <c r="K39" s="9" t="s">
        <v>12</v>
      </c>
      <c r="L39" s="30" t="s">
        <v>12</v>
      </c>
      <c r="M39" s="7"/>
      <c r="N39" s="17"/>
      <c r="O39" s="50"/>
      <c r="P39" s="50"/>
      <c r="Q39" s="50"/>
      <c r="R39" s="17"/>
      <c r="S39" s="50"/>
      <c r="T39" s="50"/>
      <c r="U39" s="7">
        <v>8</v>
      </c>
      <c r="V39" s="7">
        <v>30</v>
      </c>
      <c r="W39" s="90">
        <f t="shared" si="24"/>
        <v>0</v>
      </c>
      <c r="X39" s="32">
        <v>8</v>
      </c>
      <c r="Y39" s="7"/>
      <c r="Z39" s="7">
        <v>41</v>
      </c>
      <c r="AA39" s="46">
        <v>9</v>
      </c>
      <c r="AB39" s="7">
        <v>25</v>
      </c>
      <c r="AC39" s="283">
        <v>38</v>
      </c>
      <c r="AD39" s="218" t="str">
        <f t="shared" si="14"/>
        <v>J</v>
      </c>
      <c r="AE39" s="218">
        <v>5000</v>
      </c>
      <c r="AF39" s="266">
        <f t="shared" si="15"/>
        <v>8</v>
      </c>
      <c r="AG39" s="218">
        <v>2000</v>
      </c>
      <c r="AH39" s="279">
        <f t="shared" si="16"/>
        <v>7000</v>
      </c>
      <c r="AI39" s="7" t="str">
        <f t="shared" si="17"/>
        <v>J</v>
      </c>
      <c r="AJ39" s="7">
        <v>23</v>
      </c>
      <c r="AK39" s="218">
        <v>5000</v>
      </c>
      <c r="AL39" s="294">
        <f t="shared" si="18"/>
        <v>8</v>
      </c>
      <c r="AM39" s="218">
        <v>2000</v>
      </c>
      <c r="AN39" s="280">
        <f t="shared" si="19"/>
        <v>7000</v>
      </c>
      <c r="AO39" s="296">
        <f t="shared" si="12"/>
        <v>0</v>
      </c>
      <c r="AP39" s="293">
        <f t="shared" si="20"/>
        <v>9</v>
      </c>
      <c r="AQ39" s="266">
        <v>49</v>
      </c>
      <c r="AR39" s="218">
        <v>1550</v>
      </c>
      <c r="AS39" s="281">
        <f t="shared" si="21"/>
        <v>6550</v>
      </c>
      <c r="AT39" s="296">
        <f t="shared" si="22"/>
        <v>450</v>
      </c>
    </row>
    <row r="40" spans="1:46" x14ac:dyDescent="0.25">
      <c r="A40" s="5" t="s">
        <v>59</v>
      </c>
      <c r="B40" s="6" t="s">
        <v>11</v>
      </c>
      <c r="C40" s="6">
        <v>36</v>
      </c>
      <c r="D40" s="6">
        <v>29</v>
      </c>
      <c r="E40" s="6">
        <v>5</v>
      </c>
      <c r="F40" s="7">
        <v>35.25</v>
      </c>
      <c r="G40" s="8">
        <v>40.5</v>
      </c>
      <c r="H40" s="94">
        <v>113</v>
      </c>
      <c r="I40" s="91">
        <f t="shared" si="23"/>
        <v>222.75</v>
      </c>
      <c r="J40" s="92">
        <f>SUM(D40:G40)+(2*C40)</f>
        <v>181.75</v>
      </c>
      <c r="K40" s="9" t="s">
        <v>12</v>
      </c>
      <c r="L40" s="30" t="s">
        <v>12</v>
      </c>
      <c r="M40" s="7"/>
      <c r="N40" s="17"/>
      <c r="O40" s="50"/>
      <c r="P40" s="50"/>
      <c r="Q40" s="50"/>
      <c r="R40" s="17"/>
      <c r="S40" s="50"/>
      <c r="T40" s="50"/>
      <c r="U40" s="7">
        <v>8</v>
      </c>
      <c r="V40" s="7">
        <v>31</v>
      </c>
      <c r="W40" s="90">
        <f t="shared" si="24"/>
        <v>0</v>
      </c>
      <c r="X40" s="32">
        <v>8</v>
      </c>
      <c r="Y40" s="7"/>
      <c r="Z40" s="7">
        <v>42</v>
      </c>
      <c r="AA40" s="46">
        <v>9</v>
      </c>
      <c r="AB40" s="7">
        <v>26</v>
      </c>
      <c r="AC40" s="283">
        <v>39</v>
      </c>
      <c r="AD40" s="218" t="str">
        <f t="shared" si="14"/>
        <v>J</v>
      </c>
      <c r="AE40" s="218">
        <v>5000</v>
      </c>
      <c r="AF40" s="266">
        <f t="shared" si="15"/>
        <v>8</v>
      </c>
      <c r="AG40" s="218">
        <v>2000</v>
      </c>
      <c r="AH40" s="279">
        <f t="shared" si="16"/>
        <v>7000</v>
      </c>
      <c r="AI40" s="7" t="str">
        <f t="shared" si="17"/>
        <v>J</v>
      </c>
      <c r="AJ40" s="7">
        <v>24</v>
      </c>
      <c r="AK40" s="218">
        <v>5000</v>
      </c>
      <c r="AL40" s="294">
        <f t="shared" si="18"/>
        <v>8</v>
      </c>
      <c r="AM40" s="218">
        <v>2000</v>
      </c>
      <c r="AN40" s="280">
        <f t="shared" si="19"/>
        <v>7000</v>
      </c>
      <c r="AO40" s="296">
        <f t="shared" si="12"/>
        <v>0</v>
      </c>
      <c r="AP40" s="293">
        <f t="shared" si="20"/>
        <v>9</v>
      </c>
      <c r="AQ40" s="266">
        <v>50</v>
      </c>
      <c r="AR40" s="218">
        <v>1550</v>
      </c>
      <c r="AS40" s="281">
        <f t="shared" si="21"/>
        <v>6550</v>
      </c>
      <c r="AT40" s="296">
        <f t="shared" si="22"/>
        <v>450</v>
      </c>
    </row>
    <row r="41" spans="1:46" x14ac:dyDescent="0.25">
      <c r="A41" s="5" t="s">
        <v>60</v>
      </c>
      <c r="B41" s="6" t="s">
        <v>14</v>
      </c>
      <c r="C41" s="6">
        <v>318.5</v>
      </c>
      <c r="D41" s="6">
        <v>354.75</v>
      </c>
      <c r="E41" s="6">
        <v>519.5</v>
      </c>
      <c r="F41" s="7">
        <v>303.25</v>
      </c>
      <c r="G41" s="8">
        <v>416</v>
      </c>
      <c r="H41" s="94">
        <v>318</v>
      </c>
      <c r="I41" s="91">
        <f t="shared" si="23"/>
        <v>1911.5</v>
      </c>
      <c r="J41" s="92">
        <f>SUM(D41:G41)+(2*C41)</f>
        <v>2230.5</v>
      </c>
      <c r="K41" s="9" t="s">
        <v>16</v>
      </c>
      <c r="L41" s="37" t="s">
        <v>32</v>
      </c>
      <c r="M41" s="7" t="s">
        <v>240</v>
      </c>
      <c r="N41" s="17">
        <v>25.99</v>
      </c>
      <c r="O41" s="50">
        <v>24.29</v>
      </c>
      <c r="P41" s="50">
        <v>0</v>
      </c>
      <c r="Q41" s="50">
        <v>1.83</v>
      </c>
      <c r="R41" s="17">
        <v>0.13</v>
      </c>
      <c r="S41" s="50">
        <v>0.12</v>
      </c>
      <c r="T41" s="50">
        <v>4.49</v>
      </c>
      <c r="U41" s="7">
        <v>6</v>
      </c>
      <c r="V41" s="7">
        <v>2</v>
      </c>
      <c r="W41" s="90">
        <f t="shared" si="24"/>
        <v>30.729999999999997</v>
      </c>
      <c r="X41" s="33">
        <v>7</v>
      </c>
      <c r="Y41" s="7" t="s">
        <v>239</v>
      </c>
      <c r="Z41" s="7">
        <v>3</v>
      </c>
      <c r="AA41" s="33">
        <v>7</v>
      </c>
      <c r="AB41" s="7">
        <v>4</v>
      </c>
      <c r="AC41" s="283">
        <v>40</v>
      </c>
      <c r="AD41" s="218" t="str">
        <f t="shared" si="14"/>
        <v>F</v>
      </c>
      <c r="AE41" s="218">
        <v>37000</v>
      </c>
      <c r="AF41" s="266">
        <f t="shared" si="15"/>
        <v>6</v>
      </c>
      <c r="AG41" s="218">
        <v>4500</v>
      </c>
      <c r="AH41" s="279">
        <f t="shared" si="16"/>
        <v>41500</v>
      </c>
      <c r="AI41" s="7" t="str">
        <f t="shared" si="17"/>
        <v>E</v>
      </c>
      <c r="AJ41" s="7">
        <v>5</v>
      </c>
      <c r="AK41" s="218">
        <v>50000</v>
      </c>
      <c r="AL41" s="294">
        <f t="shared" si="18"/>
        <v>7</v>
      </c>
      <c r="AM41" s="218">
        <v>3000</v>
      </c>
      <c r="AN41" s="280">
        <f t="shared" si="19"/>
        <v>53000</v>
      </c>
      <c r="AO41" s="296">
        <f t="shared" si="12"/>
        <v>-11500</v>
      </c>
      <c r="AP41" s="293">
        <f t="shared" si="20"/>
        <v>7</v>
      </c>
      <c r="AQ41" s="266">
        <v>1</v>
      </c>
      <c r="AR41" s="218">
        <v>2400</v>
      </c>
      <c r="AS41" s="281">
        <f t="shared" si="21"/>
        <v>52400</v>
      </c>
      <c r="AT41" s="296">
        <f t="shared" si="22"/>
        <v>-10900</v>
      </c>
    </row>
    <row r="42" spans="1:46" x14ac:dyDescent="0.25">
      <c r="A42" s="5" t="s">
        <v>61</v>
      </c>
      <c r="B42" s="6" t="s">
        <v>11</v>
      </c>
      <c r="C42" s="6" t="s">
        <v>24</v>
      </c>
      <c r="D42" s="6">
        <v>58.5</v>
      </c>
      <c r="E42" s="6" t="s">
        <v>24</v>
      </c>
      <c r="F42" s="7">
        <v>6</v>
      </c>
      <c r="G42" s="8">
        <v>8</v>
      </c>
      <c r="H42" s="94">
        <v>27</v>
      </c>
      <c r="I42" s="91">
        <f t="shared" si="23"/>
        <v>99.5</v>
      </c>
      <c r="J42" s="92">
        <f>SUM(D42:G42)</f>
        <v>72.5</v>
      </c>
      <c r="K42" s="9" t="s">
        <v>12</v>
      </c>
      <c r="L42" s="30" t="s">
        <v>12</v>
      </c>
      <c r="M42" s="7"/>
      <c r="N42" s="17"/>
      <c r="O42" s="50"/>
      <c r="P42" s="50"/>
      <c r="Q42" s="50"/>
      <c r="R42" s="17"/>
      <c r="S42" s="50"/>
      <c r="T42" s="50"/>
      <c r="U42" s="7">
        <v>8</v>
      </c>
      <c r="V42" s="7">
        <v>32</v>
      </c>
      <c r="W42" s="90">
        <f t="shared" si="24"/>
        <v>0</v>
      </c>
      <c r="X42" s="32">
        <v>8</v>
      </c>
      <c r="Y42" s="7"/>
      <c r="Z42" s="7">
        <v>43</v>
      </c>
      <c r="AA42" s="46">
        <v>9</v>
      </c>
      <c r="AB42" s="7">
        <v>27</v>
      </c>
      <c r="AC42" s="283">
        <v>41</v>
      </c>
      <c r="AD42" s="218" t="str">
        <f t="shared" si="14"/>
        <v>J</v>
      </c>
      <c r="AE42" s="218">
        <v>5000</v>
      </c>
      <c r="AF42" s="266">
        <f t="shared" si="15"/>
        <v>8</v>
      </c>
      <c r="AG42" s="218">
        <v>2000</v>
      </c>
      <c r="AH42" s="279">
        <f t="shared" si="16"/>
        <v>7000</v>
      </c>
      <c r="AI42" s="7" t="str">
        <f t="shared" si="17"/>
        <v>J</v>
      </c>
      <c r="AJ42" s="7">
        <v>25</v>
      </c>
      <c r="AK42" s="218">
        <v>5000</v>
      </c>
      <c r="AL42" s="294">
        <f t="shared" si="18"/>
        <v>8</v>
      </c>
      <c r="AM42" s="218">
        <v>2000</v>
      </c>
      <c r="AN42" s="280">
        <f t="shared" si="19"/>
        <v>7000</v>
      </c>
      <c r="AO42" s="296">
        <f t="shared" si="12"/>
        <v>0</v>
      </c>
      <c r="AP42" s="293">
        <f t="shared" si="20"/>
        <v>9</v>
      </c>
      <c r="AQ42" s="266">
        <v>51</v>
      </c>
      <c r="AR42" s="218">
        <v>1550</v>
      </c>
      <c r="AS42" s="281">
        <f t="shared" si="21"/>
        <v>6550</v>
      </c>
      <c r="AT42" s="296">
        <f t="shared" si="22"/>
        <v>450</v>
      </c>
    </row>
    <row r="43" spans="1:46" x14ac:dyDescent="0.25">
      <c r="A43" s="5" t="s">
        <v>62</v>
      </c>
      <c r="B43" s="6" t="s">
        <v>14</v>
      </c>
      <c r="C43" s="6">
        <v>158</v>
      </c>
      <c r="D43" s="6">
        <v>91</v>
      </c>
      <c r="E43" s="6">
        <v>117.25</v>
      </c>
      <c r="F43" s="7">
        <v>107.25</v>
      </c>
      <c r="G43" s="8">
        <v>215</v>
      </c>
      <c r="H43" s="94">
        <v>324</v>
      </c>
      <c r="I43" s="91">
        <f t="shared" si="23"/>
        <v>854.5</v>
      </c>
      <c r="J43" s="92">
        <f>SUM(D43:G43)+(2*C43)</f>
        <v>846.5</v>
      </c>
      <c r="K43" s="9" t="s">
        <v>15</v>
      </c>
      <c r="L43" s="33" t="s">
        <v>18</v>
      </c>
      <c r="M43" s="7" t="s">
        <v>239</v>
      </c>
      <c r="N43" s="17">
        <v>0.89</v>
      </c>
      <c r="O43" s="50">
        <v>1.07</v>
      </c>
      <c r="P43" s="50">
        <v>0</v>
      </c>
      <c r="Q43" s="50">
        <v>0.01</v>
      </c>
      <c r="R43" s="17">
        <v>0.01</v>
      </c>
      <c r="S43" s="50">
        <v>0.01</v>
      </c>
      <c r="T43" s="50">
        <v>16.53</v>
      </c>
      <c r="U43" s="7">
        <v>8</v>
      </c>
      <c r="V43" s="7">
        <v>33</v>
      </c>
      <c r="W43" s="90">
        <f t="shared" si="24"/>
        <v>17.62</v>
      </c>
      <c r="X43" s="32">
        <v>8</v>
      </c>
      <c r="Y43" s="7"/>
      <c r="Z43" s="7">
        <v>44</v>
      </c>
      <c r="AA43" s="32">
        <v>8</v>
      </c>
      <c r="AB43" s="7">
        <v>6</v>
      </c>
      <c r="AC43" s="283">
        <v>42</v>
      </c>
      <c r="AD43" s="218" t="str">
        <f t="shared" si="14"/>
        <v>G</v>
      </c>
      <c r="AE43" s="218">
        <v>25000</v>
      </c>
      <c r="AF43" s="266">
        <f t="shared" si="15"/>
        <v>8</v>
      </c>
      <c r="AG43" s="218">
        <v>2000</v>
      </c>
      <c r="AH43" s="279">
        <f t="shared" si="16"/>
        <v>27000</v>
      </c>
      <c r="AI43" s="7" t="str">
        <f t="shared" si="17"/>
        <v>H</v>
      </c>
      <c r="AJ43" s="7">
        <v>9</v>
      </c>
      <c r="AK43" s="218">
        <v>16000</v>
      </c>
      <c r="AL43" s="294">
        <f t="shared" si="18"/>
        <v>8</v>
      </c>
      <c r="AM43" s="218">
        <v>2000</v>
      </c>
      <c r="AN43" s="280">
        <f t="shared" si="19"/>
        <v>18000</v>
      </c>
      <c r="AO43" s="296">
        <f t="shared" si="12"/>
        <v>9000</v>
      </c>
      <c r="AP43" s="293">
        <f t="shared" si="20"/>
        <v>8</v>
      </c>
      <c r="AQ43" s="266">
        <v>12</v>
      </c>
      <c r="AR43" s="218">
        <v>1600</v>
      </c>
      <c r="AS43" s="281">
        <f t="shared" si="21"/>
        <v>17600</v>
      </c>
      <c r="AT43" s="296">
        <f t="shared" si="22"/>
        <v>9400</v>
      </c>
    </row>
    <row r="44" spans="1:46" ht="38.25" x14ac:dyDescent="0.2">
      <c r="A44" s="147" t="s">
        <v>63</v>
      </c>
      <c r="B44" s="6" t="s">
        <v>11</v>
      </c>
      <c r="C44" s="6">
        <v>2.5</v>
      </c>
      <c r="D44" s="6">
        <v>23</v>
      </c>
      <c r="E44" s="6">
        <v>2</v>
      </c>
      <c r="F44" s="7">
        <v>59</v>
      </c>
      <c r="G44" s="8">
        <v>122</v>
      </c>
      <c r="H44" s="94">
        <v>171.25</v>
      </c>
      <c r="I44" s="91">
        <f t="shared" si="23"/>
        <v>377.25</v>
      </c>
      <c r="J44" s="92">
        <f>SUM(D44:G44)+(2*C44)</f>
        <v>211</v>
      </c>
      <c r="K44" s="9" t="s">
        <v>19</v>
      </c>
      <c r="L44" s="30" t="s">
        <v>12</v>
      </c>
      <c r="M44" s="7" t="s">
        <v>239</v>
      </c>
      <c r="N44" s="17"/>
      <c r="O44" s="50"/>
      <c r="P44" s="50"/>
      <c r="Q44" s="50"/>
      <c r="R44" s="17"/>
      <c r="S44" s="50"/>
      <c r="T44" s="50"/>
      <c r="U44" s="7">
        <v>8</v>
      </c>
      <c r="V44" s="7">
        <v>34</v>
      </c>
      <c r="W44" s="90">
        <f t="shared" si="24"/>
        <v>0</v>
      </c>
      <c r="X44" s="32">
        <v>8</v>
      </c>
      <c r="Y44" s="7"/>
      <c r="Z44" s="7">
        <v>45</v>
      </c>
      <c r="AA44" s="46">
        <v>9</v>
      </c>
      <c r="AB44" s="7">
        <v>28</v>
      </c>
      <c r="AC44" s="283">
        <v>43</v>
      </c>
      <c r="AD44" s="218" t="str">
        <f t="shared" si="14"/>
        <v>I</v>
      </c>
      <c r="AE44" s="218">
        <v>8000</v>
      </c>
      <c r="AF44" s="266">
        <f t="shared" si="15"/>
        <v>8</v>
      </c>
      <c r="AG44" s="218">
        <v>2000</v>
      </c>
      <c r="AH44" s="279">
        <f t="shared" si="16"/>
        <v>10000</v>
      </c>
      <c r="AI44" s="7" t="str">
        <f t="shared" si="17"/>
        <v>J</v>
      </c>
      <c r="AJ44" s="7">
        <v>26</v>
      </c>
      <c r="AK44" s="218">
        <v>5000</v>
      </c>
      <c r="AL44" s="294">
        <f t="shared" si="18"/>
        <v>8</v>
      </c>
      <c r="AM44" s="218">
        <v>2000</v>
      </c>
      <c r="AN44" s="280">
        <f t="shared" si="19"/>
        <v>7000</v>
      </c>
      <c r="AO44" s="296">
        <f t="shared" si="12"/>
        <v>3000</v>
      </c>
      <c r="AP44" s="293">
        <f t="shared" si="20"/>
        <v>9</v>
      </c>
      <c r="AQ44" s="266">
        <v>52</v>
      </c>
      <c r="AR44" s="218">
        <v>1550</v>
      </c>
      <c r="AS44" s="281">
        <f t="shared" si="21"/>
        <v>6550</v>
      </c>
      <c r="AT44" s="296">
        <f t="shared" si="22"/>
        <v>3450</v>
      </c>
    </row>
    <row r="45" spans="1:46" ht="25.5" x14ac:dyDescent="0.25">
      <c r="A45" s="5" t="s">
        <v>64</v>
      </c>
      <c r="B45" s="6" t="s">
        <v>14</v>
      </c>
      <c r="C45" s="6">
        <v>1476</v>
      </c>
      <c r="D45" s="6">
        <v>3517.25</v>
      </c>
      <c r="E45" s="6">
        <v>2479.75</v>
      </c>
      <c r="F45" s="7">
        <v>3182</v>
      </c>
      <c r="G45" s="8">
        <v>4835.25</v>
      </c>
      <c r="H45" s="94">
        <v>5741</v>
      </c>
      <c r="I45" s="91">
        <f t="shared" si="23"/>
        <v>19755.25</v>
      </c>
      <c r="J45" s="92">
        <f>SUM(D45:G45)+(2*C45)</f>
        <v>16966.25</v>
      </c>
      <c r="K45" s="9" t="s">
        <v>65</v>
      </c>
      <c r="L45" s="39" t="s">
        <v>65</v>
      </c>
      <c r="M45" s="7"/>
      <c r="N45" s="17">
        <v>617.34</v>
      </c>
      <c r="O45" s="50">
        <v>1071.52</v>
      </c>
      <c r="P45" s="50">
        <v>0.02</v>
      </c>
      <c r="Q45" s="50">
        <v>261.45999999999998</v>
      </c>
      <c r="R45" s="17">
        <v>261.45999999999998</v>
      </c>
      <c r="S45" s="50">
        <v>333.17</v>
      </c>
      <c r="T45" s="50">
        <v>139.37</v>
      </c>
      <c r="U45" s="7">
        <v>1</v>
      </c>
      <c r="V45" s="7">
        <v>2</v>
      </c>
      <c r="W45" s="90">
        <f t="shared" si="24"/>
        <v>1805.54</v>
      </c>
      <c r="X45" s="48">
        <v>2</v>
      </c>
      <c r="Y45" s="7" t="s">
        <v>239</v>
      </c>
      <c r="Z45" s="7">
        <v>1</v>
      </c>
      <c r="AA45" s="48">
        <v>2</v>
      </c>
      <c r="AB45" s="7">
        <v>1</v>
      </c>
      <c r="AC45" s="283">
        <v>44</v>
      </c>
      <c r="AD45" s="218" t="str">
        <f t="shared" si="14"/>
        <v>A</v>
      </c>
      <c r="AE45" s="218">
        <v>243000</v>
      </c>
      <c r="AF45" s="266">
        <f t="shared" si="15"/>
        <v>1</v>
      </c>
      <c r="AG45" s="218">
        <v>175000</v>
      </c>
      <c r="AH45" s="279">
        <f t="shared" si="16"/>
        <v>418000</v>
      </c>
      <c r="AI45" s="7" t="str">
        <f t="shared" si="17"/>
        <v>A</v>
      </c>
      <c r="AJ45" s="7">
        <v>1</v>
      </c>
      <c r="AK45" s="218">
        <v>243000</v>
      </c>
      <c r="AL45" s="294">
        <f t="shared" si="18"/>
        <v>2</v>
      </c>
      <c r="AM45" s="218">
        <v>50000</v>
      </c>
      <c r="AN45" s="280">
        <f t="shared" si="19"/>
        <v>293000</v>
      </c>
      <c r="AO45" s="296">
        <f t="shared" si="12"/>
        <v>125000</v>
      </c>
      <c r="AP45" s="293">
        <f t="shared" si="20"/>
        <v>2</v>
      </c>
      <c r="AQ45" s="266">
        <v>1</v>
      </c>
      <c r="AR45" s="218">
        <v>40000</v>
      </c>
      <c r="AS45" s="281">
        <f t="shared" si="21"/>
        <v>283000</v>
      </c>
      <c r="AT45" s="296">
        <f t="shared" si="22"/>
        <v>135000</v>
      </c>
    </row>
    <row r="46" spans="1:46" ht="38.25" x14ac:dyDescent="0.25">
      <c r="A46" s="5" t="s">
        <v>66</v>
      </c>
      <c r="B46" s="6" t="s">
        <v>14</v>
      </c>
      <c r="C46" s="6">
        <v>25.5</v>
      </c>
      <c r="D46" s="6" t="s">
        <v>24</v>
      </c>
      <c r="E46" s="6">
        <v>125</v>
      </c>
      <c r="F46" s="7">
        <v>107.75</v>
      </c>
      <c r="G46" s="8">
        <v>22</v>
      </c>
      <c r="H46" s="94">
        <v>77</v>
      </c>
      <c r="I46" s="91">
        <f t="shared" si="23"/>
        <v>331.75</v>
      </c>
      <c r="J46" s="92">
        <f>SUM(D46:G46)+(2*C46)</f>
        <v>305.75</v>
      </c>
      <c r="K46" s="9" t="s">
        <v>19</v>
      </c>
      <c r="L46" s="30" t="s">
        <v>12</v>
      </c>
      <c r="M46" s="7" t="s">
        <v>239</v>
      </c>
      <c r="N46" s="17">
        <v>0.11</v>
      </c>
      <c r="O46" s="50">
        <v>0.02</v>
      </c>
      <c r="P46" s="50">
        <v>0</v>
      </c>
      <c r="Q46" s="50">
        <v>0</v>
      </c>
      <c r="R46" s="17">
        <v>0</v>
      </c>
      <c r="S46" s="50">
        <v>0</v>
      </c>
      <c r="T46" s="50">
        <v>18</v>
      </c>
      <c r="U46" s="7">
        <v>7</v>
      </c>
      <c r="V46" s="7">
        <v>3</v>
      </c>
      <c r="W46" s="90">
        <f t="shared" si="24"/>
        <v>18.02</v>
      </c>
      <c r="X46" s="32">
        <v>8</v>
      </c>
      <c r="Y46" s="7" t="s">
        <v>240</v>
      </c>
      <c r="Z46" s="7">
        <v>5</v>
      </c>
      <c r="AA46" s="32">
        <v>8</v>
      </c>
      <c r="AB46" s="7">
        <v>7</v>
      </c>
      <c r="AC46" s="283">
        <v>45</v>
      </c>
      <c r="AD46" s="218" t="str">
        <f t="shared" si="14"/>
        <v>I</v>
      </c>
      <c r="AE46" s="218">
        <v>8000</v>
      </c>
      <c r="AF46" s="266">
        <f t="shared" si="15"/>
        <v>7</v>
      </c>
      <c r="AG46" s="218">
        <v>3000</v>
      </c>
      <c r="AH46" s="279">
        <f t="shared" si="16"/>
        <v>11000</v>
      </c>
      <c r="AI46" s="7" t="str">
        <f t="shared" si="17"/>
        <v>J</v>
      </c>
      <c r="AJ46" s="7">
        <v>2</v>
      </c>
      <c r="AK46" s="218">
        <v>5000</v>
      </c>
      <c r="AL46" s="294">
        <f t="shared" si="18"/>
        <v>8</v>
      </c>
      <c r="AM46" s="218">
        <v>2000</v>
      </c>
      <c r="AN46" s="280">
        <f t="shared" si="19"/>
        <v>7000</v>
      </c>
      <c r="AO46" s="296">
        <f t="shared" si="12"/>
        <v>4000</v>
      </c>
      <c r="AP46" s="293">
        <f t="shared" si="20"/>
        <v>8</v>
      </c>
      <c r="AQ46" s="266">
        <v>21</v>
      </c>
      <c r="AR46" s="218">
        <v>1600</v>
      </c>
      <c r="AS46" s="281">
        <f t="shared" si="21"/>
        <v>6600</v>
      </c>
      <c r="AT46" s="296">
        <f t="shared" si="22"/>
        <v>4400</v>
      </c>
    </row>
    <row r="47" spans="1:46" ht="25.5" x14ac:dyDescent="0.25">
      <c r="A47" s="5" t="s">
        <v>67</v>
      </c>
      <c r="B47" s="6" t="s">
        <v>11</v>
      </c>
      <c r="C47" s="6">
        <v>47.25</v>
      </c>
      <c r="D47" s="6">
        <v>144.75</v>
      </c>
      <c r="E47" s="6">
        <v>45</v>
      </c>
      <c r="F47" s="7">
        <v>82.25</v>
      </c>
      <c r="G47" s="8">
        <v>43.75</v>
      </c>
      <c r="H47" s="94">
        <v>37</v>
      </c>
      <c r="I47" s="91">
        <f t="shared" si="23"/>
        <v>352.75</v>
      </c>
      <c r="J47" s="92">
        <f>SUM(D47:G47)+(2*C47)</f>
        <v>410.25</v>
      </c>
      <c r="K47" s="9" t="s">
        <v>12</v>
      </c>
      <c r="L47" s="32" t="s">
        <v>19</v>
      </c>
      <c r="M47" s="7" t="s">
        <v>240</v>
      </c>
      <c r="N47" s="17"/>
      <c r="O47" s="50"/>
      <c r="P47" s="50"/>
      <c r="Q47" s="50"/>
      <c r="R47" s="17"/>
      <c r="S47" s="50"/>
      <c r="T47" s="50"/>
      <c r="U47" s="7">
        <v>8</v>
      </c>
      <c r="V47" s="7">
        <v>35</v>
      </c>
      <c r="W47" s="90">
        <f t="shared" si="24"/>
        <v>0</v>
      </c>
      <c r="X47" s="32">
        <v>8</v>
      </c>
      <c r="Y47" s="7"/>
      <c r="Z47" s="7">
        <v>46</v>
      </c>
      <c r="AA47" s="46">
        <v>9</v>
      </c>
      <c r="AB47" s="7">
        <v>29</v>
      </c>
      <c r="AC47" s="283">
        <v>46</v>
      </c>
      <c r="AD47" s="218" t="str">
        <f t="shared" si="14"/>
        <v>J</v>
      </c>
      <c r="AE47" s="218">
        <v>5000</v>
      </c>
      <c r="AF47" s="266">
        <f t="shared" si="15"/>
        <v>8</v>
      </c>
      <c r="AG47" s="218">
        <v>2000</v>
      </c>
      <c r="AH47" s="279">
        <f t="shared" si="16"/>
        <v>7000</v>
      </c>
      <c r="AI47" s="7" t="str">
        <f t="shared" si="17"/>
        <v>I</v>
      </c>
      <c r="AJ47" s="7">
        <v>10</v>
      </c>
      <c r="AK47" s="218">
        <v>8000</v>
      </c>
      <c r="AL47" s="294">
        <f t="shared" si="18"/>
        <v>8</v>
      </c>
      <c r="AM47" s="218">
        <v>2000</v>
      </c>
      <c r="AN47" s="280">
        <f t="shared" si="19"/>
        <v>10000</v>
      </c>
      <c r="AO47" s="296">
        <f t="shared" si="12"/>
        <v>-3000</v>
      </c>
      <c r="AP47" s="293">
        <f t="shared" si="20"/>
        <v>9</v>
      </c>
      <c r="AQ47" s="266">
        <v>14</v>
      </c>
      <c r="AR47" s="218">
        <v>1550</v>
      </c>
      <c r="AS47" s="281">
        <f t="shared" si="21"/>
        <v>9550</v>
      </c>
      <c r="AT47" s="296">
        <f t="shared" si="22"/>
        <v>-2550</v>
      </c>
    </row>
    <row r="48" spans="1:46" x14ac:dyDescent="0.25">
      <c r="A48" s="5" t="s">
        <v>68</v>
      </c>
      <c r="B48" s="6" t="s">
        <v>11</v>
      </c>
      <c r="C48" s="6" t="s">
        <v>24</v>
      </c>
      <c r="D48" s="6">
        <v>7</v>
      </c>
      <c r="E48" s="6">
        <v>0.5</v>
      </c>
      <c r="F48" s="7">
        <v>84.25</v>
      </c>
      <c r="G48" s="8">
        <v>58.25</v>
      </c>
      <c r="H48" s="94">
        <v>130</v>
      </c>
      <c r="I48" s="91">
        <f t="shared" si="23"/>
        <v>280</v>
      </c>
      <c r="J48" s="92">
        <f>SUM(D48:G48)</f>
        <v>150</v>
      </c>
      <c r="K48" s="9" t="s">
        <v>12</v>
      </c>
      <c r="L48" s="30" t="s">
        <v>12</v>
      </c>
      <c r="M48" s="7"/>
      <c r="N48" s="17"/>
      <c r="O48" s="50"/>
      <c r="P48" s="50"/>
      <c r="Q48" s="50"/>
      <c r="R48" s="17"/>
      <c r="S48" s="50"/>
      <c r="T48" s="50"/>
      <c r="U48" s="7">
        <v>8</v>
      </c>
      <c r="V48" s="7">
        <v>36</v>
      </c>
      <c r="W48" s="90">
        <f t="shared" si="24"/>
        <v>0</v>
      </c>
      <c r="X48" s="32">
        <v>8</v>
      </c>
      <c r="Y48" s="7"/>
      <c r="Z48" s="7">
        <v>47</v>
      </c>
      <c r="AA48" s="46">
        <v>9</v>
      </c>
      <c r="AB48" s="7">
        <v>30</v>
      </c>
      <c r="AC48" s="283">
        <v>47</v>
      </c>
      <c r="AD48" s="218" t="str">
        <f t="shared" si="14"/>
        <v>J</v>
      </c>
      <c r="AE48" s="218">
        <v>5000</v>
      </c>
      <c r="AF48" s="266">
        <f t="shared" si="15"/>
        <v>8</v>
      </c>
      <c r="AG48" s="218">
        <v>2000</v>
      </c>
      <c r="AH48" s="279">
        <f t="shared" si="16"/>
        <v>7000</v>
      </c>
      <c r="AI48" s="7" t="str">
        <f t="shared" si="17"/>
        <v>J</v>
      </c>
      <c r="AJ48" s="7">
        <v>27</v>
      </c>
      <c r="AK48" s="218">
        <v>5000</v>
      </c>
      <c r="AL48" s="294">
        <f t="shared" si="18"/>
        <v>8</v>
      </c>
      <c r="AM48" s="218">
        <v>2000</v>
      </c>
      <c r="AN48" s="280">
        <f t="shared" si="19"/>
        <v>7000</v>
      </c>
      <c r="AO48" s="296">
        <f t="shared" si="12"/>
        <v>0</v>
      </c>
      <c r="AP48" s="293">
        <f t="shared" si="20"/>
        <v>9</v>
      </c>
      <c r="AQ48" s="266">
        <v>53</v>
      </c>
      <c r="AR48" s="218">
        <v>1550</v>
      </c>
      <c r="AS48" s="281">
        <f t="shared" si="21"/>
        <v>6550</v>
      </c>
      <c r="AT48" s="296">
        <f t="shared" si="22"/>
        <v>450</v>
      </c>
    </row>
    <row r="49" spans="1:49" ht="25.5" x14ac:dyDescent="0.25">
      <c r="A49" s="5" t="s">
        <v>69</v>
      </c>
      <c r="B49" s="6" t="s">
        <v>11</v>
      </c>
      <c r="C49" s="6">
        <v>56</v>
      </c>
      <c r="D49" s="6">
        <v>33.75</v>
      </c>
      <c r="E49" s="6">
        <v>13.5</v>
      </c>
      <c r="F49" s="7">
        <v>91.75</v>
      </c>
      <c r="G49" s="8">
        <v>44.5</v>
      </c>
      <c r="H49" s="94">
        <v>250</v>
      </c>
      <c r="I49" s="91">
        <f t="shared" si="23"/>
        <v>433.5</v>
      </c>
      <c r="J49" s="92">
        <f>SUM(D49:G49)+(2*C49)</f>
        <v>295.5</v>
      </c>
      <c r="K49" s="9" t="s">
        <v>19</v>
      </c>
      <c r="L49" s="30" t="s">
        <v>12</v>
      </c>
      <c r="M49" s="7" t="s">
        <v>239</v>
      </c>
      <c r="N49" s="17"/>
      <c r="O49" s="50"/>
      <c r="P49" s="50"/>
      <c r="Q49" s="50"/>
      <c r="R49" s="17"/>
      <c r="S49" s="50"/>
      <c r="T49" s="50"/>
      <c r="U49" s="7">
        <v>7</v>
      </c>
      <c r="V49" s="7">
        <v>4</v>
      </c>
      <c r="W49" s="90">
        <f t="shared" si="24"/>
        <v>0</v>
      </c>
      <c r="X49" s="32">
        <v>8</v>
      </c>
      <c r="Y49" s="7" t="s">
        <v>239</v>
      </c>
      <c r="Z49" s="7">
        <v>6</v>
      </c>
      <c r="AA49" s="46">
        <v>9</v>
      </c>
      <c r="AB49" s="7">
        <v>31</v>
      </c>
      <c r="AC49" s="283">
        <v>48</v>
      </c>
      <c r="AD49" s="218" t="str">
        <f t="shared" si="14"/>
        <v>I</v>
      </c>
      <c r="AE49" s="218">
        <v>8000</v>
      </c>
      <c r="AF49" s="266">
        <f t="shared" si="15"/>
        <v>7</v>
      </c>
      <c r="AG49" s="218">
        <v>3000</v>
      </c>
      <c r="AH49" s="279">
        <f t="shared" si="16"/>
        <v>11000</v>
      </c>
      <c r="AI49" s="7" t="str">
        <f t="shared" si="17"/>
        <v>J</v>
      </c>
      <c r="AJ49" s="7">
        <v>3</v>
      </c>
      <c r="AK49" s="218">
        <v>5000</v>
      </c>
      <c r="AL49" s="294">
        <f t="shared" si="18"/>
        <v>8</v>
      </c>
      <c r="AM49" s="218">
        <v>2000</v>
      </c>
      <c r="AN49" s="280">
        <f t="shared" si="19"/>
        <v>7000</v>
      </c>
      <c r="AO49" s="296">
        <f t="shared" si="12"/>
        <v>4000</v>
      </c>
      <c r="AP49" s="293">
        <f t="shared" si="20"/>
        <v>9</v>
      </c>
      <c r="AQ49" s="266">
        <v>30</v>
      </c>
      <c r="AR49" s="218">
        <v>1550</v>
      </c>
      <c r="AS49" s="281">
        <f t="shared" si="21"/>
        <v>6550</v>
      </c>
      <c r="AT49" s="296">
        <f t="shared" si="22"/>
        <v>4450</v>
      </c>
    </row>
    <row r="50" spans="1:49" ht="25.5" x14ac:dyDescent="0.25">
      <c r="A50" s="5" t="s">
        <v>70</v>
      </c>
      <c r="B50" s="6" t="s">
        <v>14</v>
      </c>
      <c r="C50" s="6">
        <v>81.75</v>
      </c>
      <c r="D50" s="6">
        <v>392.75</v>
      </c>
      <c r="E50" s="6">
        <v>646.75</v>
      </c>
      <c r="F50" s="7">
        <v>360.75</v>
      </c>
      <c r="G50" s="8">
        <v>354</v>
      </c>
      <c r="H50" s="94">
        <v>561</v>
      </c>
      <c r="I50" s="91">
        <f t="shared" si="23"/>
        <v>2315.25</v>
      </c>
      <c r="J50" s="92">
        <f>SUM(D50:G50)+(2*C50)</f>
        <v>1917.75</v>
      </c>
      <c r="K50" s="9" t="s">
        <v>42</v>
      </c>
      <c r="L50" s="34" t="s">
        <v>16</v>
      </c>
      <c r="M50" s="7" t="s">
        <v>239</v>
      </c>
      <c r="N50" s="17">
        <v>2.84</v>
      </c>
      <c r="O50" s="50">
        <v>1.26</v>
      </c>
      <c r="P50" s="50">
        <v>0</v>
      </c>
      <c r="Q50" s="50">
        <v>0.61</v>
      </c>
      <c r="R50" s="17">
        <v>0.61</v>
      </c>
      <c r="S50" s="50">
        <v>3.32</v>
      </c>
      <c r="T50" s="50">
        <v>7.16</v>
      </c>
      <c r="U50" s="7">
        <v>7</v>
      </c>
      <c r="V50" s="7">
        <v>5</v>
      </c>
      <c r="W50" s="90">
        <f t="shared" si="24"/>
        <v>12.35</v>
      </c>
      <c r="X50" s="32">
        <v>8</v>
      </c>
      <c r="Y50" s="7" t="s">
        <v>239</v>
      </c>
      <c r="Z50" s="7">
        <v>7</v>
      </c>
      <c r="AA50" s="32">
        <v>8</v>
      </c>
      <c r="AB50" s="7">
        <v>8</v>
      </c>
      <c r="AC50" s="283">
        <v>49</v>
      </c>
      <c r="AD50" s="218" t="str">
        <f t="shared" si="14"/>
        <v>D</v>
      </c>
      <c r="AE50" s="218">
        <v>71000</v>
      </c>
      <c r="AF50" s="266">
        <f t="shared" si="15"/>
        <v>7</v>
      </c>
      <c r="AG50" s="218">
        <v>3000</v>
      </c>
      <c r="AH50" s="279">
        <f t="shared" si="16"/>
        <v>74000</v>
      </c>
      <c r="AI50" s="7" t="str">
        <f t="shared" si="17"/>
        <v>F</v>
      </c>
      <c r="AJ50" s="7">
        <v>8</v>
      </c>
      <c r="AK50" s="218">
        <v>37000</v>
      </c>
      <c r="AL50" s="294">
        <f t="shared" si="18"/>
        <v>8</v>
      </c>
      <c r="AM50" s="218">
        <v>2000</v>
      </c>
      <c r="AN50" s="280">
        <f t="shared" si="19"/>
        <v>39000</v>
      </c>
      <c r="AO50" s="296">
        <f t="shared" si="12"/>
        <v>35000</v>
      </c>
      <c r="AP50" s="293">
        <f t="shared" si="20"/>
        <v>8</v>
      </c>
      <c r="AQ50" s="266">
        <v>1</v>
      </c>
      <c r="AR50" s="218">
        <v>1600</v>
      </c>
      <c r="AS50" s="281">
        <f t="shared" si="21"/>
        <v>38600</v>
      </c>
      <c r="AT50" s="296">
        <f t="shared" si="22"/>
        <v>35400</v>
      </c>
    </row>
    <row r="51" spans="1:49" ht="25.5" x14ac:dyDescent="0.25">
      <c r="A51" s="5" t="s">
        <v>71</v>
      </c>
      <c r="B51" s="6" t="s">
        <v>14</v>
      </c>
      <c r="C51" s="6">
        <v>112</v>
      </c>
      <c r="D51" s="6">
        <v>118.75</v>
      </c>
      <c r="E51" s="6">
        <v>114</v>
      </c>
      <c r="F51" s="7">
        <v>291.75</v>
      </c>
      <c r="G51" s="8">
        <v>337.75</v>
      </c>
      <c r="H51" s="94">
        <v>413</v>
      </c>
      <c r="I51" s="91">
        <f t="shared" si="23"/>
        <v>1275.25</v>
      </c>
      <c r="J51" s="92">
        <f>SUM(D51:G51)+(2*C51)</f>
        <v>1086.25</v>
      </c>
      <c r="K51" s="9" t="s">
        <v>32</v>
      </c>
      <c r="L51" s="35" t="s">
        <v>15</v>
      </c>
      <c r="M51" s="7" t="s">
        <v>239</v>
      </c>
      <c r="N51" s="17">
        <v>207.7</v>
      </c>
      <c r="O51" s="50">
        <v>28.3</v>
      </c>
      <c r="P51" s="50">
        <v>0</v>
      </c>
      <c r="Q51" s="50">
        <v>8.4</v>
      </c>
      <c r="R51" s="17">
        <v>8.4</v>
      </c>
      <c r="S51" s="50">
        <v>16.2</v>
      </c>
      <c r="T51" s="50">
        <v>5.39</v>
      </c>
      <c r="U51" s="7">
        <v>6</v>
      </c>
      <c r="V51" s="7">
        <v>3</v>
      </c>
      <c r="W51" s="90">
        <f t="shared" si="24"/>
        <v>58.290000000000006</v>
      </c>
      <c r="X51" s="35">
        <v>6</v>
      </c>
      <c r="Y51" s="7"/>
      <c r="Z51" s="7">
        <v>1</v>
      </c>
      <c r="AA51" s="35">
        <v>6</v>
      </c>
      <c r="AB51" s="7">
        <v>1</v>
      </c>
      <c r="AC51" s="283">
        <v>50</v>
      </c>
      <c r="AD51" s="218" t="str">
        <f t="shared" si="14"/>
        <v>E</v>
      </c>
      <c r="AE51" s="218">
        <v>50000</v>
      </c>
      <c r="AF51" s="266">
        <f t="shared" si="15"/>
        <v>6</v>
      </c>
      <c r="AG51" s="218">
        <v>4500</v>
      </c>
      <c r="AH51" s="279">
        <f t="shared" si="16"/>
        <v>54500</v>
      </c>
      <c r="AI51" s="7" t="str">
        <f t="shared" si="17"/>
        <v>G</v>
      </c>
      <c r="AJ51" s="7">
        <v>4</v>
      </c>
      <c r="AK51" s="218">
        <v>25000</v>
      </c>
      <c r="AL51" s="294">
        <f t="shared" si="18"/>
        <v>6</v>
      </c>
      <c r="AM51" s="218">
        <v>4500</v>
      </c>
      <c r="AN51" s="280">
        <f t="shared" si="19"/>
        <v>29500</v>
      </c>
      <c r="AO51" s="296">
        <f t="shared" si="12"/>
        <v>25000</v>
      </c>
      <c r="AP51" s="293">
        <f t="shared" si="20"/>
        <v>6</v>
      </c>
      <c r="AQ51" s="266">
        <v>3</v>
      </c>
      <c r="AR51" s="218">
        <v>3600</v>
      </c>
      <c r="AS51" s="281">
        <f t="shared" si="21"/>
        <v>28600</v>
      </c>
      <c r="AT51" s="296">
        <f t="shared" si="22"/>
        <v>25900</v>
      </c>
    </row>
    <row r="52" spans="1:49" ht="25.5" x14ac:dyDescent="0.25">
      <c r="A52" s="5" t="s">
        <v>72</v>
      </c>
      <c r="B52" s="6" t="s">
        <v>14</v>
      </c>
      <c r="C52" s="6">
        <v>100</v>
      </c>
      <c r="D52" s="6">
        <v>228</v>
      </c>
      <c r="E52" s="6">
        <v>136.25</v>
      </c>
      <c r="F52" s="7">
        <v>206</v>
      </c>
      <c r="G52" s="8">
        <v>324.5</v>
      </c>
      <c r="H52" s="94">
        <v>768</v>
      </c>
      <c r="I52" s="91">
        <f t="shared" si="23"/>
        <v>1662.75</v>
      </c>
      <c r="J52" s="92">
        <f>SUM(D52:G52)+(2*C52)</f>
        <v>1094.75</v>
      </c>
      <c r="K52" s="9" t="s">
        <v>42</v>
      </c>
      <c r="L52" s="35" t="s">
        <v>15</v>
      </c>
      <c r="M52" s="7" t="s">
        <v>239</v>
      </c>
      <c r="N52" s="17">
        <v>232.6</v>
      </c>
      <c r="O52" s="50">
        <v>39.700000000000003</v>
      </c>
      <c r="P52" s="50">
        <v>0</v>
      </c>
      <c r="Q52" s="50">
        <v>12.2</v>
      </c>
      <c r="R52" s="17">
        <v>12.2</v>
      </c>
      <c r="S52" s="50">
        <v>39.299999999999997</v>
      </c>
      <c r="T52" s="50">
        <v>10.73</v>
      </c>
      <c r="U52" s="7">
        <v>5</v>
      </c>
      <c r="V52" s="7">
        <v>1</v>
      </c>
      <c r="W52" s="90">
        <f t="shared" si="24"/>
        <v>101.93</v>
      </c>
      <c r="X52" s="47">
        <v>5</v>
      </c>
      <c r="Y52" s="7"/>
      <c r="Z52" s="7">
        <v>2</v>
      </c>
      <c r="AA52" s="47">
        <v>5</v>
      </c>
      <c r="AB52" s="7">
        <v>1</v>
      </c>
      <c r="AC52" s="283">
        <v>51</v>
      </c>
      <c r="AD52" s="218" t="str">
        <f t="shared" si="14"/>
        <v>D</v>
      </c>
      <c r="AE52" s="218">
        <v>71000</v>
      </c>
      <c r="AF52" s="266">
        <f t="shared" si="15"/>
        <v>5</v>
      </c>
      <c r="AG52" s="218">
        <v>6000</v>
      </c>
      <c r="AH52" s="279">
        <f t="shared" si="16"/>
        <v>77000</v>
      </c>
      <c r="AI52" s="7" t="str">
        <f t="shared" si="17"/>
        <v>G</v>
      </c>
      <c r="AJ52" s="7">
        <v>1</v>
      </c>
      <c r="AK52" s="218">
        <v>25000</v>
      </c>
      <c r="AL52" s="294">
        <f t="shared" si="18"/>
        <v>5</v>
      </c>
      <c r="AM52" s="218">
        <v>6000</v>
      </c>
      <c r="AN52" s="280">
        <f t="shared" si="19"/>
        <v>31000</v>
      </c>
      <c r="AO52" s="296">
        <f t="shared" si="12"/>
        <v>46000</v>
      </c>
      <c r="AP52" s="293">
        <f t="shared" si="20"/>
        <v>5</v>
      </c>
      <c r="AQ52" s="266">
        <v>3</v>
      </c>
      <c r="AR52" s="218">
        <v>4800</v>
      </c>
      <c r="AS52" s="281">
        <f t="shared" si="21"/>
        <v>29800</v>
      </c>
      <c r="AT52" s="296">
        <f t="shared" si="22"/>
        <v>47200</v>
      </c>
    </row>
    <row r="53" spans="1:49" x14ac:dyDescent="0.25">
      <c r="A53" s="5" t="s">
        <v>73</v>
      </c>
      <c r="B53" s="6" t="s">
        <v>14</v>
      </c>
      <c r="C53" s="6">
        <v>264</v>
      </c>
      <c r="D53" s="6">
        <v>257.25</v>
      </c>
      <c r="E53" s="6">
        <v>139.5</v>
      </c>
      <c r="F53" s="7">
        <v>68.5</v>
      </c>
      <c r="G53" s="8">
        <v>66</v>
      </c>
      <c r="H53" s="94">
        <v>110</v>
      </c>
      <c r="I53" s="91">
        <f t="shared" si="23"/>
        <v>641.25</v>
      </c>
      <c r="J53" s="92">
        <f>SUM(D53:G53)+(2*C53)</f>
        <v>1059.25</v>
      </c>
      <c r="K53" s="9" t="s">
        <v>19</v>
      </c>
      <c r="L53" s="35" t="s">
        <v>15</v>
      </c>
      <c r="M53" s="7" t="s">
        <v>240</v>
      </c>
      <c r="N53" s="17">
        <v>2.75</v>
      </c>
      <c r="O53" s="50">
        <v>3.45</v>
      </c>
      <c r="P53" s="50">
        <v>0</v>
      </c>
      <c r="Q53" s="50">
        <v>0.04</v>
      </c>
      <c r="R53" s="17">
        <v>0.03</v>
      </c>
      <c r="S53" s="50">
        <v>0.3</v>
      </c>
      <c r="T53" s="50">
        <v>0.18</v>
      </c>
      <c r="U53" s="7">
        <v>8</v>
      </c>
      <c r="V53" s="7">
        <v>37</v>
      </c>
      <c r="W53" s="90">
        <f t="shared" si="24"/>
        <v>3.97</v>
      </c>
      <c r="X53" s="32">
        <v>8</v>
      </c>
      <c r="Y53" s="7"/>
      <c r="Z53" s="7">
        <v>48</v>
      </c>
      <c r="AA53" s="46">
        <v>9</v>
      </c>
      <c r="AB53" s="7">
        <v>32</v>
      </c>
      <c r="AC53" s="283">
        <v>52</v>
      </c>
      <c r="AD53" s="218" t="str">
        <f t="shared" si="14"/>
        <v>I</v>
      </c>
      <c r="AE53" s="218">
        <v>8000</v>
      </c>
      <c r="AF53" s="266">
        <f t="shared" si="15"/>
        <v>8</v>
      </c>
      <c r="AG53" s="218">
        <v>2000</v>
      </c>
      <c r="AH53" s="279">
        <f t="shared" si="16"/>
        <v>10000</v>
      </c>
      <c r="AI53" s="7" t="str">
        <f t="shared" si="17"/>
        <v>G</v>
      </c>
      <c r="AJ53" s="7">
        <v>6</v>
      </c>
      <c r="AK53" s="218">
        <v>25000</v>
      </c>
      <c r="AL53" s="294">
        <f t="shared" si="18"/>
        <v>8</v>
      </c>
      <c r="AM53" s="218">
        <v>2000</v>
      </c>
      <c r="AN53" s="280">
        <f t="shared" si="19"/>
        <v>27000</v>
      </c>
      <c r="AO53" s="296">
        <f t="shared" si="12"/>
        <v>-17000</v>
      </c>
      <c r="AP53" s="293">
        <f t="shared" si="20"/>
        <v>9</v>
      </c>
      <c r="AQ53" s="266">
        <v>1</v>
      </c>
      <c r="AR53" s="218">
        <v>1550</v>
      </c>
      <c r="AS53" s="281">
        <f t="shared" si="21"/>
        <v>26550</v>
      </c>
      <c r="AT53" s="296">
        <f t="shared" si="22"/>
        <v>-16550</v>
      </c>
    </row>
    <row r="54" spans="1:49" ht="25.5" x14ac:dyDescent="0.25">
      <c r="A54" s="5" t="s">
        <v>74</v>
      </c>
      <c r="B54" s="6" t="s">
        <v>11</v>
      </c>
      <c r="C54" s="6" t="s">
        <v>24</v>
      </c>
      <c r="D54" s="6">
        <v>18</v>
      </c>
      <c r="E54" s="6" t="s">
        <v>24</v>
      </c>
      <c r="F54" s="7">
        <v>27.5</v>
      </c>
      <c r="G54" s="8">
        <v>47.25</v>
      </c>
      <c r="H54" s="94">
        <v>10</v>
      </c>
      <c r="I54" s="91">
        <f t="shared" si="23"/>
        <v>102.75</v>
      </c>
      <c r="J54" s="92">
        <f>SUM(D54:G54)</f>
        <v>92.75</v>
      </c>
      <c r="K54" s="9" t="s">
        <v>12</v>
      </c>
      <c r="L54" s="30" t="s">
        <v>12</v>
      </c>
      <c r="M54" s="7"/>
      <c r="N54" s="17"/>
      <c r="O54" s="50"/>
      <c r="P54" s="50"/>
      <c r="Q54" s="50"/>
      <c r="R54" s="17"/>
      <c r="S54" s="50"/>
      <c r="T54" s="50"/>
      <c r="U54" s="7">
        <v>8</v>
      </c>
      <c r="V54" s="7">
        <v>38</v>
      </c>
      <c r="W54" s="90">
        <f t="shared" si="24"/>
        <v>0</v>
      </c>
      <c r="X54" s="32">
        <v>8</v>
      </c>
      <c r="Y54" s="7"/>
      <c r="Z54" s="7">
        <v>49</v>
      </c>
      <c r="AA54" s="46">
        <v>9</v>
      </c>
      <c r="AB54" s="7">
        <v>33</v>
      </c>
      <c r="AC54" s="283">
        <v>53</v>
      </c>
      <c r="AD54" s="218" t="str">
        <f t="shared" si="14"/>
        <v>J</v>
      </c>
      <c r="AE54" s="218">
        <v>5000</v>
      </c>
      <c r="AF54" s="266">
        <f t="shared" si="15"/>
        <v>8</v>
      </c>
      <c r="AG54" s="218">
        <v>2000</v>
      </c>
      <c r="AH54" s="279">
        <f t="shared" si="16"/>
        <v>7000</v>
      </c>
      <c r="AI54" s="7" t="str">
        <f t="shared" si="17"/>
        <v>J</v>
      </c>
      <c r="AJ54" s="7">
        <v>28</v>
      </c>
      <c r="AK54" s="218">
        <v>5000</v>
      </c>
      <c r="AL54" s="294">
        <f t="shared" si="18"/>
        <v>8</v>
      </c>
      <c r="AM54" s="218">
        <v>2000</v>
      </c>
      <c r="AN54" s="280">
        <f t="shared" si="19"/>
        <v>7000</v>
      </c>
      <c r="AO54" s="296">
        <f t="shared" si="12"/>
        <v>0</v>
      </c>
      <c r="AP54" s="293">
        <f t="shared" si="20"/>
        <v>9</v>
      </c>
      <c r="AQ54" s="266">
        <v>54</v>
      </c>
      <c r="AR54" s="218">
        <v>1550</v>
      </c>
      <c r="AS54" s="281">
        <f t="shared" si="21"/>
        <v>6550</v>
      </c>
      <c r="AT54" s="296">
        <f t="shared" si="22"/>
        <v>450</v>
      </c>
    </row>
    <row r="55" spans="1:49" ht="25.5" x14ac:dyDescent="0.25">
      <c r="A55" s="5" t="s">
        <v>75</v>
      </c>
      <c r="B55" s="6" t="s">
        <v>14</v>
      </c>
      <c r="C55" s="6">
        <v>86</v>
      </c>
      <c r="D55" s="6">
        <v>235.25</v>
      </c>
      <c r="E55" s="6">
        <v>126.5</v>
      </c>
      <c r="F55" s="7">
        <v>102.25</v>
      </c>
      <c r="G55" s="15">
        <v>133.75</v>
      </c>
      <c r="H55" s="96">
        <v>86</v>
      </c>
      <c r="I55" s="91">
        <f t="shared" si="23"/>
        <v>683.75</v>
      </c>
      <c r="J55" s="92">
        <f t="shared" ref="J55:J60" si="25">SUM(D55:G55)+(2*C55)</f>
        <v>769.75</v>
      </c>
      <c r="K55" s="9" t="s">
        <v>18</v>
      </c>
      <c r="L55" s="33" t="s">
        <v>18</v>
      </c>
      <c r="M55" s="7"/>
      <c r="N55" s="17">
        <v>7.25</v>
      </c>
      <c r="O55" s="50">
        <v>4.6500000000000004</v>
      </c>
      <c r="P55" s="50">
        <v>0</v>
      </c>
      <c r="Q55" s="50">
        <v>7.0000000000000007E-2</v>
      </c>
      <c r="R55" s="17">
        <v>0.06</v>
      </c>
      <c r="S55" s="50">
        <v>0.08</v>
      </c>
      <c r="T55" s="50">
        <v>0.49</v>
      </c>
      <c r="U55" s="7">
        <v>8</v>
      </c>
      <c r="V55" s="7">
        <v>39</v>
      </c>
      <c r="W55" s="90">
        <f t="shared" si="24"/>
        <v>5.2900000000000009</v>
      </c>
      <c r="X55" s="32">
        <v>8</v>
      </c>
      <c r="Y55" s="7"/>
      <c r="Z55" s="7">
        <v>50</v>
      </c>
      <c r="AA55" s="32">
        <v>8</v>
      </c>
      <c r="AB55" s="7">
        <v>9</v>
      </c>
      <c r="AC55" s="283">
        <v>54</v>
      </c>
      <c r="AD55" s="218" t="str">
        <f t="shared" si="14"/>
        <v>H</v>
      </c>
      <c r="AE55" s="218">
        <v>16000</v>
      </c>
      <c r="AF55" s="266">
        <f t="shared" si="15"/>
        <v>8</v>
      </c>
      <c r="AG55" s="218">
        <v>2000</v>
      </c>
      <c r="AH55" s="279">
        <f t="shared" si="16"/>
        <v>18000</v>
      </c>
      <c r="AI55" s="7" t="str">
        <f t="shared" si="17"/>
        <v>H</v>
      </c>
      <c r="AJ55" s="7">
        <v>10</v>
      </c>
      <c r="AK55" s="218">
        <v>16000</v>
      </c>
      <c r="AL55" s="294">
        <f t="shared" si="18"/>
        <v>8</v>
      </c>
      <c r="AM55" s="218">
        <v>2000</v>
      </c>
      <c r="AN55" s="280">
        <f t="shared" si="19"/>
        <v>18000</v>
      </c>
      <c r="AO55" s="296">
        <f t="shared" si="12"/>
        <v>0</v>
      </c>
      <c r="AP55" s="293">
        <f t="shared" si="20"/>
        <v>8</v>
      </c>
      <c r="AQ55" s="266">
        <v>13</v>
      </c>
      <c r="AR55" s="218">
        <v>1600</v>
      </c>
      <c r="AS55" s="281">
        <f t="shared" si="21"/>
        <v>17600</v>
      </c>
      <c r="AT55" s="296">
        <f t="shared" si="22"/>
        <v>400</v>
      </c>
    </row>
    <row r="56" spans="1:49" ht="25.5" x14ac:dyDescent="0.25">
      <c r="A56" s="5" t="s">
        <v>76</v>
      </c>
      <c r="B56" s="6" t="s">
        <v>14</v>
      </c>
      <c r="C56" s="6">
        <v>85</v>
      </c>
      <c r="D56" s="6">
        <v>275.75</v>
      </c>
      <c r="E56" s="6">
        <v>156</v>
      </c>
      <c r="F56" s="7">
        <v>57.5</v>
      </c>
      <c r="G56" s="8" t="s">
        <v>24</v>
      </c>
      <c r="H56" s="94">
        <v>192</v>
      </c>
      <c r="I56" s="91">
        <f t="shared" si="23"/>
        <v>681.25</v>
      </c>
      <c r="J56" s="92">
        <f t="shared" si="25"/>
        <v>659.25</v>
      </c>
      <c r="K56" s="9" t="s">
        <v>19</v>
      </c>
      <c r="L56" s="32" t="s">
        <v>19</v>
      </c>
      <c r="M56" s="7"/>
      <c r="N56" s="17">
        <v>2.69</v>
      </c>
      <c r="O56" s="50">
        <v>3.55</v>
      </c>
      <c r="P56" s="50">
        <v>0</v>
      </c>
      <c r="Q56" s="50">
        <v>1.02</v>
      </c>
      <c r="R56" s="17">
        <v>1.02</v>
      </c>
      <c r="S56" s="50">
        <v>0.05</v>
      </c>
      <c r="T56" s="50">
        <v>0.61</v>
      </c>
      <c r="U56" s="7">
        <v>8</v>
      </c>
      <c r="V56" s="7">
        <v>40</v>
      </c>
      <c r="W56" s="90">
        <f t="shared" si="24"/>
        <v>5.23</v>
      </c>
      <c r="X56" s="32">
        <v>8</v>
      </c>
      <c r="Y56" s="7"/>
      <c r="Z56" s="7">
        <v>51</v>
      </c>
      <c r="AA56" s="32">
        <v>8</v>
      </c>
      <c r="AB56" s="7">
        <v>10</v>
      </c>
      <c r="AC56" s="283">
        <v>55</v>
      </c>
      <c r="AD56" s="218" t="str">
        <f t="shared" si="14"/>
        <v>I</v>
      </c>
      <c r="AE56" s="218">
        <v>8000</v>
      </c>
      <c r="AF56" s="266">
        <f t="shared" si="15"/>
        <v>8</v>
      </c>
      <c r="AG56" s="218">
        <v>2000</v>
      </c>
      <c r="AH56" s="279">
        <f t="shared" si="16"/>
        <v>10000</v>
      </c>
      <c r="AI56" s="7" t="str">
        <f t="shared" si="17"/>
        <v>I</v>
      </c>
      <c r="AJ56" s="7">
        <v>11</v>
      </c>
      <c r="AK56" s="218">
        <v>8000</v>
      </c>
      <c r="AL56" s="294">
        <f t="shared" si="18"/>
        <v>8</v>
      </c>
      <c r="AM56" s="218">
        <v>2000</v>
      </c>
      <c r="AN56" s="280">
        <f t="shared" si="19"/>
        <v>10000</v>
      </c>
      <c r="AO56" s="296">
        <f t="shared" si="12"/>
        <v>0</v>
      </c>
      <c r="AP56" s="293">
        <f t="shared" si="20"/>
        <v>8</v>
      </c>
      <c r="AQ56" s="266">
        <v>18</v>
      </c>
      <c r="AR56" s="218">
        <v>1600</v>
      </c>
      <c r="AS56" s="281">
        <f t="shared" si="21"/>
        <v>9600</v>
      </c>
      <c r="AT56" s="296">
        <f t="shared" si="22"/>
        <v>400</v>
      </c>
    </row>
    <row r="57" spans="1:49" x14ac:dyDescent="0.25">
      <c r="A57" s="5" t="s">
        <v>77</v>
      </c>
      <c r="B57" s="6" t="s">
        <v>11</v>
      </c>
      <c r="C57" s="6">
        <v>32</v>
      </c>
      <c r="D57" s="6">
        <v>5.5</v>
      </c>
      <c r="E57" s="6">
        <v>37.5</v>
      </c>
      <c r="F57" s="7">
        <v>67.5</v>
      </c>
      <c r="G57" s="8">
        <v>45.5</v>
      </c>
      <c r="H57" s="94">
        <v>83</v>
      </c>
      <c r="I57" s="91">
        <f t="shared" si="23"/>
        <v>239</v>
      </c>
      <c r="J57" s="92">
        <f t="shared" si="25"/>
        <v>220</v>
      </c>
      <c r="K57" s="9" t="s">
        <v>18</v>
      </c>
      <c r="L57" s="30" t="s">
        <v>12</v>
      </c>
      <c r="M57" s="7" t="s">
        <v>239</v>
      </c>
      <c r="N57" s="17">
        <v>13.35</v>
      </c>
      <c r="O57" s="50">
        <v>4.4400000000000004</v>
      </c>
      <c r="P57" s="50">
        <v>0</v>
      </c>
      <c r="Q57" s="50">
        <v>4.66</v>
      </c>
      <c r="R57" s="17">
        <v>2.91</v>
      </c>
      <c r="S57" s="50">
        <v>0.46</v>
      </c>
      <c r="T57" s="50">
        <v>3.29</v>
      </c>
      <c r="U57" s="7">
        <v>8</v>
      </c>
      <c r="V57" s="7">
        <v>41</v>
      </c>
      <c r="W57" s="90">
        <f t="shared" si="24"/>
        <v>12.850000000000001</v>
      </c>
      <c r="X57" s="32">
        <v>8</v>
      </c>
      <c r="Y57" s="7"/>
      <c r="Z57" s="7">
        <v>52</v>
      </c>
      <c r="AA57" s="32">
        <v>8</v>
      </c>
      <c r="AB57" s="7">
        <v>11</v>
      </c>
      <c r="AC57" s="283">
        <v>56</v>
      </c>
      <c r="AD57" s="218" t="str">
        <f t="shared" si="14"/>
        <v>H</v>
      </c>
      <c r="AE57" s="218">
        <v>16000</v>
      </c>
      <c r="AF57" s="266">
        <f t="shared" si="15"/>
        <v>8</v>
      </c>
      <c r="AG57" s="218">
        <v>2000</v>
      </c>
      <c r="AH57" s="279">
        <f t="shared" si="16"/>
        <v>18000</v>
      </c>
      <c r="AI57" s="7" t="str">
        <f t="shared" si="17"/>
        <v>J</v>
      </c>
      <c r="AJ57" s="7">
        <v>29</v>
      </c>
      <c r="AK57" s="218">
        <v>5000</v>
      </c>
      <c r="AL57" s="294">
        <f t="shared" si="18"/>
        <v>8</v>
      </c>
      <c r="AM57" s="218">
        <v>2000</v>
      </c>
      <c r="AN57" s="280">
        <f t="shared" si="19"/>
        <v>7000</v>
      </c>
      <c r="AO57" s="296">
        <f t="shared" si="12"/>
        <v>11000</v>
      </c>
      <c r="AP57" s="293">
        <f t="shared" si="20"/>
        <v>8</v>
      </c>
      <c r="AQ57" s="266">
        <v>23</v>
      </c>
      <c r="AR57" s="218">
        <v>1600</v>
      </c>
      <c r="AS57" s="281">
        <f t="shared" si="21"/>
        <v>6600</v>
      </c>
      <c r="AT57" s="296">
        <f t="shared" si="22"/>
        <v>11400</v>
      </c>
    </row>
    <row r="58" spans="1:49" ht="25.5" x14ac:dyDescent="0.25">
      <c r="A58" s="5" t="s">
        <v>78</v>
      </c>
      <c r="B58" s="6" t="s">
        <v>11</v>
      </c>
      <c r="C58" s="6">
        <v>29</v>
      </c>
      <c r="D58" s="6">
        <v>58</v>
      </c>
      <c r="E58" s="6">
        <v>4.5</v>
      </c>
      <c r="F58" s="7">
        <v>72.5</v>
      </c>
      <c r="G58" s="8">
        <v>75.25</v>
      </c>
      <c r="H58" s="94" t="s">
        <v>58</v>
      </c>
      <c r="I58" s="91">
        <f t="shared" si="23"/>
        <v>210.25</v>
      </c>
      <c r="J58" s="92">
        <f t="shared" si="25"/>
        <v>268.25</v>
      </c>
      <c r="K58" s="9" t="s">
        <v>12</v>
      </c>
      <c r="L58" s="30" t="s">
        <v>12</v>
      </c>
      <c r="M58" s="7"/>
      <c r="N58" s="17"/>
      <c r="O58" s="50"/>
      <c r="P58" s="50"/>
      <c r="Q58" s="50"/>
      <c r="R58" s="17"/>
      <c r="S58" s="50"/>
      <c r="T58" s="50"/>
      <c r="U58" s="7">
        <v>8</v>
      </c>
      <c r="V58" s="7">
        <v>42</v>
      </c>
      <c r="W58" s="90">
        <f t="shared" si="24"/>
        <v>0</v>
      </c>
      <c r="X58" s="32">
        <v>8</v>
      </c>
      <c r="Y58" s="7"/>
      <c r="Z58" s="7">
        <v>53</v>
      </c>
      <c r="AA58" s="46">
        <v>9</v>
      </c>
      <c r="AB58" s="7">
        <v>34</v>
      </c>
      <c r="AC58" s="283">
        <v>57</v>
      </c>
      <c r="AD58" s="218" t="str">
        <f t="shared" si="14"/>
        <v>J</v>
      </c>
      <c r="AE58" s="218">
        <v>5000</v>
      </c>
      <c r="AF58" s="266">
        <f t="shared" si="15"/>
        <v>8</v>
      </c>
      <c r="AG58" s="218">
        <v>2000</v>
      </c>
      <c r="AH58" s="279">
        <f t="shared" si="16"/>
        <v>7000</v>
      </c>
      <c r="AI58" s="7" t="str">
        <f t="shared" si="17"/>
        <v>J</v>
      </c>
      <c r="AJ58" s="7">
        <v>30</v>
      </c>
      <c r="AK58" s="218">
        <v>5000</v>
      </c>
      <c r="AL58" s="294">
        <f t="shared" si="18"/>
        <v>8</v>
      </c>
      <c r="AM58" s="218">
        <v>2000</v>
      </c>
      <c r="AN58" s="280">
        <f t="shared" si="19"/>
        <v>7000</v>
      </c>
      <c r="AO58" s="296">
        <f t="shared" si="12"/>
        <v>0</v>
      </c>
      <c r="AP58" s="293">
        <f t="shared" si="20"/>
        <v>9</v>
      </c>
      <c r="AQ58" s="266">
        <v>55</v>
      </c>
      <c r="AR58" s="218">
        <v>1550</v>
      </c>
      <c r="AS58" s="281">
        <f t="shared" si="21"/>
        <v>6550</v>
      </c>
      <c r="AT58" s="296">
        <f t="shared" si="22"/>
        <v>450</v>
      </c>
    </row>
    <row r="59" spans="1:49" ht="25.5" x14ac:dyDescent="0.25">
      <c r="A59" s="5" t="s">
        <v>79</v>
      </c>
      <c r="B59" s="6" t="s">
        <v>14</v>
      </c>
      <c r="C59" s="6">
        <v>66.75</v>
      </c>
      <c r="D59" s="6">
        <v>139.5</v>
      </c>
      <c r="E59" s="6">
        <v>192.5</v>
      </c>
      <c r="F59" s="7">
        <v>142</v>
      </c>
      <c r="G59" s="8">
        <v>6</v>
      </c>
      <c r="H59" s="94">
        <v>45</v>
      </c>
      <c r="I59" s="91">
        <f t="shared" si="23"/>
        <v>525</v>
      </c>
      <c r="J59" s="92">
        <f t="shared" si="25"/>
        <v>613.5</v>
      </c>
      <c r="K59" s="98" t="s">
        <v>22</v>
      </c>
      <c r="L59" s="32" t="s">
        <v>19</v>
      </c>
      <c r="M59" s="7"/>
      <c r="N59" s="17"/>
      <c r="O59" s="50"/>
      <c r="P59" s="50"/>
      <c r="Q59" s="50"/>
      <c r="R59" s="17"/>
      <c r="S59" s="50"/>
      <c r="T59" s="50"/>
      <c r="U59" s="97">
        <v>9</v>
      </c>
      <c r="V59" s="97">
        <v>4</v>
      </c>
      <c r="W59" s="90">
        <f t="shared" si="24"/>
        <v>0</v>
      </c>
      <c r="X59" s="32">
        <v>8</v>
      </c>
      <c r="Y59" s="7"/>
      <c r="Z59" s="7">
        <v>110</v>
      </c>
      <c r="AA59" s="46">
        <v>9</v>
      </c>
      <c r="AB59" s="7">
        <v>35</v>
      </c>
      <c r="AC59" s="283">
        <v>58</v>
      </c>
      <c r="AD59" s="218" t="str">
        <f t="shared" si="14"/>
        <v>K</v>
      </c>
      <c r="AE59" s="218">
        <v>6000</v>
      </c>
      <c r="AF59" s="266">
        <f t="shared" si="15"/>
        <v>9</v>
      </c>
      <c r="AG59" s="218">
        <v>3000</v>
      </c>
      <c r="AH59" s="279">
        <f t="shared" si="16"/>
        <v>9000</v>
      </c>
      <c r="AI59" s="7" t="str">
        <f t="shared" si="17"/>
        <v>I</v>
      </c>
      <c r="AJ59" s="7">
        <v>27</v>
      </c>
      <c r="AK59" s="218">
        <v>8000</v>
      </c>
      <c r="AL59" s="294">
        <f t="shared" si="18"/>
        <v>8</v>
      </c>
      <c r="AM59" s="218">
        <v>2000</v>
      </c>
      <c r="AN59" s="280">
        <f t="shared" si="19"/>
        <v>10000</v>
      </c>
      <c r="AO59" s="296">
        <f t="shared" si="12"/>
        <v>-1000</v>
      </c>
      <c r="AP59" s="293">
        <f t="shared" si="20"/>
        <v>9</v>
      </c>
      <c r="AQ59" s="266">
        <v>29</v>
      </c>
      <c r="AR59" s="218">
        <v>1550</v>
      </c>
      <c r="AS59" s="281">
        <f t="shared" si="21"/>
        <v>9550</v>
      </c>
      <c r="AT59" s="296">
        <f t="shared" si="22"/>
        <v>-550</v>
      </c>
    </row>
    <row r="60" spans="1:49" x14ac:dyDescent="0.25">
      <c r="A60" s="5" t="s">
        <v>80</v>
      </c>
      <c r="B60" s="6" t="s">
        <v>14</v>
      </c>
      <c r="C60" s="6">
        <v>307</v>
      </c>
      <c r="D60" s="6">
        <v>493.5</v>
      </c>
      <c r="E60" s="6">
        <v>568.25</v>
      </c>
      <c r="F60" s="7">
        <v>232.6</v>
      </c>
      <c r="G60" s="8">
        <v>428.5</v>
      </c>
      <c r="H60" s="94">
        <v>100</v>
      </c>
      <c r="I60" s="91">
        <f t="shared" si="23"/>
        <v>1822.85</v>
      </c>
      <c r="J60" s="92">
        <f t="shared" si="25"/>
        <v>2336.85</v>
      </c>
      <c r="K60" s="9" t="s">
        <v>15</v>
      </c>
      <c r="L60" s="37" t="s">
        <v>32</v>
      </c>
      <c r="M60" s="7" t="s">
        <v>240</v>
      </c>
      <c r="N60" s="17">
        <v>39.35</v>
      </c>
      <c r="O60" s="50">
        <v>35.69</v>
      </c>
      <c r="P60" s="50">
        <v>0</v>
      </c>
      <c r="Q60" s="50">
        <v>0.79</v>
      </c>
      <c r="R60" s="17">
        <v>0.74</v>
      </c>
      <c r="S60" s="50">
        <v>1.1100000000000001</v>
      </c>
      <c r="T60" s="50">
        <v>23.65</v>
      </c>
      <c r="U60" s="7">
        <v>6</v>
      </c>
      <c r="V60" s="7">
        <v>4</v>
      </c>
      <c r="W60" s="90">
        <f t="shared" si="24"/>
        <v>61.239999999999995</v>
      </c>
      <c r="X60" s="35">
        <v>6</v>
      </c>
      <c r="Y60" s="7"/>
      <c r="Z60" s="7">
        <v>2</v>
      </c>
      <c r="AA60" s="35">
        <v>6</v>
      </c>
      <c r="AB60" s="7">
        <v>2</v>
      </c>
      <c r="AC60" s="283">
        <v>59</v>
      </c>
      <c r="AD60" s="218" t="str">
        <f t="shared" si="14"/>
        <v>G</v>
      </c>
      <c r="AE60" s="218">
        <v>25000</v>
      </c>
      <c r="AF60" s="266">
        <f t="shared" si="15"/>
        <v>6</v>
      </c>
      <c r="AG60" s="218">
        <v>4500</v>
      </c>
      <c r="AH60" s="279">
        <f t="shared" si="16"/>
        <v>29500</v>
      </c>
      <c r="AI60" s="7" t="str">
        <f t="shared" si="17"/>
        <v>E</v>
      </c>
      <c r="AJ60" s="7">
        <v>4</v>
      </c>
      <c r="AK60" s="218">
        <v>50000</v>
      </c>
      <c r="AL60" s="294">
        <f t="shared" si="18"/>
        <v>6</v>
      </c>
      <c r="AM60" s="218">
        <v>4500</v>
      </c>
      <c r="AN60" s="280">
        <f t="shared" si="19"/>
        <v>54500</v>
      </c>
      <c r="AO60" s="296">
        <f t="shared" si="12"/>
        <v>-25000</v>
      </c>
      <c r="AP60" s="293">
        <f t="shared" si="20"/>
        <v>6</v>
      </c>
      <c r="AQ60" s="266">
        <v>1</v>
      </c>
      <c r="AR60" s="218">
        <v>3600</v>
      </c>
      <c r="AS60" s="281">
        <f t="shared" si="21"/>
        <v>53600</v>
      </c>
      <c r="AT60" s="296">
        <f t="shared" si="22"/>
        <v>-24100</v>
      </c>
    </row>
    <row r="61" spans="1:49" x14ac:dyDescent="0.25">
      <c r="A61" s="5" t="s">
        <v>81</v>
      </c>
      <c r="B61" s="6" t="s">
        <v>11</v>
      </c>
      <c r="C61" s="6" t="s">
        <v>24</v>
      </c>
      <c r="D61" s="6">
        <v>2</v>
      </c>
      <c r="E61" s="6">
        <v>36</v>
      </c>
      <c r="F61" s="7">
        <v>175.25</v>
      </c>
      <c r="G61" s="8">
        <v>3.5</v>
      </c>
      <c r="H61" s="94">
        <v>162</v>
      </c>
      <c r="I61" s="91">
        <f t="shared" si="23"/>
        <v>378.75</v>
      </c>
      <c r="J61" s="92">
        <f>SUM(D61:G61)</f>
        <v>216.75</v>
      </c>
      <c r="K61" s="9" t="s">
        <v>19</v>
      </c>
      <c r="L61" s="30" t="s">
        <v>12</v>
      </c>
      <c r="M61" s="7" t="s">
        <v>239</v>
      </c>
      <c r="N61" s="17"/>
      <c r="O61" s="50"/>
      <c r="P61" s="50"/>
      <c r="Q61" s="50"/>
      <c r="R61" s="17"/>
      <c r="S61" s="50"/>
      <c r="T61" s="50"/>
      <c r="U61" s="7">
        <v>8</v>
      </c>
      <c r="V61" s="7">
        <v>43</v>
      </c>
      <c r="W61" s="90">
        <f t="shared" si="24"/>
        <v>0</v>
      </c>
      <c r="X61" s="32">
        <v>8</v>
      </c>
      <c r="Y61" s="7"/>
      <c r="Z61" s="7">
        <v>54</v>
      </c>
      <c r="AA61" s="46">
        <v>9</v>
      </c>
      <c r="AB61" s="7">
        <v>36</v>
      </c>
      <c r="AC61" s="283">
        <v>60</v>
      </c>
      <c r="AD61" s="218" t="str">
        <f t="shared" si="14"/>
        <v>I</v>
      </c>
      <c r="AE61" s="218">
        <v>8000</v>
      </c>
      <c r="AF61" s="266">
        <f t="shared" si="15"/>
        <v>8</v>
      </c>
      <c r="AG61" s="218">
        <v>2000</v>
      </c>
      <c r="AH61" s="279">
        <f t="shared" si="16"/>
        <v>10000</v>
      </c>
      <c r="AI61" s="7" t="str">
        <f t="shared" si="17"/>
        <v>J</v>
      </c>
      <c r="AJ61" s="7">
        <v>31</v>
      </c>
      <c r="AK61" s="218">
        <v>5000</v>
      </c>
      <c r="AL61" s="294">
        <f t="shared" si="18"/>
        <v>8</v>
      </c>
      <c r="AM61" s="218">
        <v>2000</v>
      </c>
      <c r="AN61" s="280">
        <f t="shared" si="19"/>
        <v>7000</v>
      </c>
      <c r="AO61" s="296">
        <f t="shared" si="12"/>
        <v>3000</v>
      </c>
      <c r="AP61" s="293">
        <f t="shared" si="20"/>
        <v>9</v>
      </c>
      <c r="AQ61" s="266">
        <v>56</v>
      </c>
      <c r="AR61" s="218">
        <v>1550</v>
      </c>
      <c r="AS61" s="281">
        <f t="shared" si="21"/>
        <v>6550</v>
      </c>
      <c r="AT61" s="296">
        <f t="shared" si="22"/>
        <v>3450</v>
      </c>
    </row>
    <row r="62" spans="1:49" x14ac:dyDescent="0.25">
      <c r="A62" s="14" t="s">
        <v>82</v>
      </c>
      <c r="B62" s="6" t="s">
        <v>14</v>
      </c>
      <c r="C62" s="6">
        <v>163.5</v>
      </c>
      <c r="D62" s="6">
        <v>258</v>
      </c>
      <c r="E62" s="6">
        <v>193.25</v>
      </c>
      <c r="F62" s="7">
        <v>206.5</v>
      </c>
      <c r="G62" s="8">
        <v>200</v>
      </c>
      <c r="H62" s="94">
        <v>119</v>
      </c>
      <c r="I62" s="91">
        <f t="shared" si="23"/>
        <v>976.75</v>
      </c>
      <c r="J62" s="92">
        <f t="shared" ref="J62:J69" si="26">SUM(D62:G62)+(2*C62)</f>
        <v>1184.75</v>
      </c>
      <c r="K62" s="9" t="s">
        <v>15</v>
      </c>
      <c r="L62" s="35" t="s">
        <v>15</v>
      </c>
      <c r="M62" s="7"/>
      <c r="N62" s="17">
        <v>4.71</v>
      </c>
      <c r="O62" s="50">
        <v>48.31</v>
      </c>
      <c r="P62" s="50">
        <v>0</v>
      </c>
      <c r="Q62" s="50">
        <v>7.25</v>
      </c>
      <c r="R62" s="17">
        <v>5.19</v>
      </c>
      <c r="S62" s="50">
        <v>66.97</v>
      </c>
      <c r="T62" s="50">
        <v>2.77</v>
      </c>
      <c r="U62" s="7">
        <v>5</v>
      </c>
      <c r="V62" s="7">
        <v>2</v>
      </c>
      <c r="W62" s="90">
        <f t="shared" si="24"/>
        <v>125.3</v>
      </c>
      <c r="X62" s="47">
        <v>5</v>
      </c>
      <c r="Y62" s="7"/>
      <c r="Z62" s="7">
        <v>3</v>
      </c>
      <c r="AA62" s="47">
        <v>5</v>
      </c>
      <c r="AB62" s="7">
        <v>2</v>
      </c>
      <c r="AC62" s="283">
        <v>61</v>
      </c>
      <c r="AD62" s="218" t="str">
        <f t="shared" si="14"/>
        <v>G</v>
      </c>
      <c r="AE62" s="218">
        <v>25000</v>
      </c>
      <c r="AF62" s="266">
        <f t="shared" si="15"/>
        <v>5</v>
      </c>
      <c r="AG62" s="218">
        <v>6000</v>
      </c>
      <c r="AH62" s="279">
        <f t="shared" si="16"/>
        <v>31000</v>
      </c>
      <c r="AI62" s="7" t="str">
        <f t="shared" si="17"/>
        <v>G</v>
      </c>
      <c r="AJ62" s="7">
        <v>2</v>
      </c>
      <c r="AK62" s="218">
        <v>25000</v>
      </c>
      <c r="AL62" s="294">
        <f t="shared" si="18"/>
        <v>5</v>
      </c>
      <c r="AM62" s="218">
        <v>6000</v>
      </c>
      <c r="AN62" s="280">
        <f t="shared" si="19"/>
        <v>31000</v>
      </c>
      <c r="AO62" s="296">
        <f t="shared" si="12"/>
        <v>0</v>
      </c>
      <c r="AP62" s="293">
        <f t="shared" si="20"/>
        <v>5</v>
      </c>
      <c r="AQ62" s="266">
        <v>4</v>
      </c>
      <c r="AR62" s="218">
        <v>4800</v>
      </c>
      <c r="AS62" s="281">
        <f t="shared" si="21"/>
        <v>29800</v>
      </c>
      <c r="AT62" s="296">
        <f t="shared" si="22"/>
        <v>1200</v>
      </c>
      <c r="AW62" s="295"/>
    </row>
    <row r="63" spans="1:49" x14ac:dyDescent="0.25">
      <c r="A63" s="14" t="s">
        <v>83</v>
      </c>
      <c r="B63" s="6" t="s">
        <v>14</v>
      </c>
      <c r="C63" s="6">
        <v>109.75</v>
      </c>
      <c r="D63" s="6">
        <v>499.5</v>
      </c>
      <c r="E63" s="6">
        <v>533.5</v>
      </c>
      <c r="F63" s="7">
        <v>396.25</v>
      </c>
      <c r="G63" s="8">
        <v>676.25</v>
      </c>
      <c r="H63" s="94">
        <v>481</v>
      </c>
      <c r="I63" s="91">
        <f t="shared" si="23"/>
        <v>2586.5</v>
      </c>
      <c r="J63" s="92">
        <f t="shared" si="26"/>
        <v>2325</v>
      </c>
      <c r="K63" s="9" t="s">
        <v>32</v>
      </c>
      <c r="L63" s="37" t="s">
        <v>32</v>
      </c>
      <c r="M63" s="7"/>
      <c r="N63" s="17">
        <v>2050.79</v>
      </c>
      <c r="O63" s="50">
        <v>27.46</v>
      </c>
      <c r="P63" s="50">
        <v>0</v>
      </c>
      <c r="Q63" s="50">
        <v>23.21</v>
      </c>
      <c r="R63" s="17">
        <v>0.08</v>
      </c>
      <c r="S63" s="50">
        <v>18</v>
      </c>
      <c r="T63" s="50">
        <v>99.4</v>
      </c>
      <c r="U63" s="7">
        <v>5</v>
      </c>
      <c r="V63" s="7">
        <v>3</v>
      </c>
      <c r="W63" s="90">
        <f t="shared" si="24"/>
        <v>168.07</v>
      </c>
      <c r="X63" s="47">
        <v>5</v>
      </c>
      <c r="Y63" s="7"/>
      <c r="Z63" s="7">
        <v>4</v>
      </c>
      <c r="AA63" s="47">
        <v>5</v>
      </c>
      <c r="AB63" s="7">
        <v>3</v>
      </c>
      <c r="AC63" s="283">
        <v>62</v>
      </c>
      <c r="AD63" s="218" t="str">
        <f t="shared" si="14"/>
        <v>E</v>
      </c>
      <c r="AE63" s="218">
        <v>50000</v>
      </c>
      <c r="AF63" s="266">
        <f t="shared" si="15"/>
        <v>5</v>
      </c>
      <c r="AG63" s="218">
        <v>6000</v>
      </c>
      <c r="AH63" s="279">
        <f t="shared" si="16"/>
        <v>56000</v>
      </c>
      <c r="AI63" s="7" t="str">
        <f t="shared" si="17"/>
        <v>E</v>
      </c>
      <c r="AJ63" s="7">
        <v>3</v>
      </c>
      <c r="AK63" s="218">
        <v>50000</v>
      </c>
      <c r="AL63" s="294">
        <f t="shared" si="18"/>
        <v>5</v>
      </c>
      <c r="AM63" s="218">
        <v>6000</v>
      </c>
      <c r="AN63" s="280">
        <f t="shared" si="19"/>
        <v>56000</v>
      </c>
      <c r="AO63" s="296">
        <f t="shared" si="12"/>
        <v>0</v>
      </c>
      <c r="AP63" s="293">
        <f t="shared" si="20"/>
        <v>5</v>
      </c>
      <c r="AQ63" s="266">
        <v>1</v>
      </c>
      <c r="AR63" s="218">
        <v>4800</v>
      </c>
      <c r="AS63" s="281">
        <f t="shared" si="21"/>
        <v>54800</v>
      </c>
      <c r="AT63" s="296">
        <f t="shared" si="22"/>
        <v>1200</v>
      </c>
    </row>
    <row r="64" spans="1:49" ht="25.5" x14ac:dyDescent="0.25">
      <c r="A64" s="14" t="s">
        <v>84</v>
      </c>
      <c r="B64" s="6" t="s">
        <v>14</v>
      </c>
      <c r="C64" s="6">
        <v>381.5</v>
      </c>
      <c r="D64" s="6">
        <v>451.25</v>
      </c>
      <c r="E64" s="6">
        <v>586.25</v>
      </c>
      <c r="F64" s="7">
        <v>502.25</v>
      </c>
      <c r="G64" s="8">
        <v>527.25</v>
      </c>
      <c r="H64" s="94">
        <v>497</v>
      </c>
      <c r="I64" s="91">
        <f t="shared" si="23"/>
        <v>2564</v>
      </c>
      <c r="J64" s="92">
        <f t="shared" si="26"/>
        <v>2830</v>
      </c>
      <c r="K64" s="9" t="s">
        <v>32</v>
      </c>
      <c r="L64" s="37" t="s">
        <v>32</v>
      </c>
      <c r="M64" s="7"/>
      <c r="N64" s="17">
        <v>16.72</v>
      </c>
      <c r="O64" s="50">
        <v>179.76</v>
      </c>
      <c r="P64" s="50">
        <v>0</v>
      </c>
      <c r="Q64" s="50">
        <v>27.47</v>
      </c>
      <c r="R64" s="17">
        <v>18.78</v>
      </c>
      <c r="S64" s="50">
        <v>247.73</v>
      </c>
      <c r="T64" s="50">
        <v>10.95</v>
      </c>
      <c r="U64" s="7">
        <v>7</v>
      </c>
      <c r="V64" s="7">
        <v>6</v>
      </c>
      <c r="W64" s="90">
        <f t="shared" si="24"/>
        <v>465.90999999999997</v>
      </c>
      <c r="X64" s="30">
        <v>4</v>
      </c>
      <c r="Y64" s="7" t="s">
        <v>240</v>
      </c>
      <c r="Z64" s="7">
        <v>3</v>
      </c>
      <c r="AA64" s="30">
        <v>4</v>
      </c>
      <c r="AB64" s="7">
        <v>2</v>
      </c>
      <c r="AC64" s="283">
        <v>63</v>
      </c>
      <c r="AD64" s="218" t="str">
        <f t="shared" si="14"/>
        <v>E</v>
      </c>
      <c r="AE64" s="218">
        <v>50000</v>
      </c>
      <c r="AF64" s="266">
        <f t="shared" si="15"/>
        <v>7</v>
      </c>
      <c r="AG64" s="218">
        <v>3000</v>
      </c>
      <c r="AH64" s="279">
        <f t="shared" si="16"/>
        <v>53000</v>
      </c>
      <c r="AI64" s="7" t="str">
        <f t="shared" si="17"/>
        <v>E</v>
      </c>
      <c r="AJ64" s="7">
        <v>2</v>
      </c>
      <c r="AK64" s="218">
        <v>50000</v>
      </c>
      <c r="AL64" s="294">
        <f t="shared" si="18"/>
        <v>4</v>
      </c>
      <c r="AM64" s="218">
        <v>14000</v>
      </c>
      <c r="AN64" s="280">
        <f t="shared" si="19"/>
        <v>64000</v>
      </c>
      <c r="AO64" s="296">
        <f t="shared" si="12"/>
        <v>-11000</v>
      </c>
      <c r="AP64" s="293">
        <f t="shared" si="20"/>
        <v>4</v>
      </c>
      <c r="AQ64" s="266">
        <v>3</v>
      </c>
      <c r="AR64" s="218">
        <v>11200</v>
      </c>
      <c r="AS64" s="281">
        <f t="shared" si="21"/>
        <v>61200</v>
      </c>
      <c r="AT64" s="296">
        <f t="shared" si="22"/>
        <v>-8200</v>
      </c>
    </row>
    <row r="65" spans="1:46" x14ac:dyDescent="0.25">
      <c r="A65" s="14" t="s">
        <v>85</v>
      </c>
      <c r="B65" s="6" t="s">
        <v>14</v>
      </c>
      <c r="C65" s="6">
        <v>69</v>
      </c>
      <c r="D65" s="6">
        <v>142.5</v>
      </c>
      <c r="E65" s="6">
        <v>257.5</v>
      </c>
      <c r="F65" s="7">
        <v>48.25</v>
      </c>
      <c r="G65" s="8">
        <v>231.25</v>
      </c>
      <c r="H65" s="94">
        <v>60</v>
      </c>
      <c r="I65" s="91">
        <f t="shared" si="23"/>
        <v>739.5</v>
      </c>
      <c r="J65" s="92">
        <f t="shared" si="26"/>
        <v>817.5</v>
      </c>
      <c r="K65" s="9" t="s">
        <v>18</v>
      </c>
      <c r="L65" s="33" t="s">
        <v>18</v>
      </c>
      <c r="M65" s="7"/>
      <c r="N65" s="17">
        <v>4.4400000000000004</v>
      </c>
      <c r="O65" s="50">
        <v>23.11</v>
      </c>
      <c r="P65" s="50">
        <v>0</v>
      </c>
      <c r="Q65" s="50">
        <v>0.77</v>
      </c>
      <c r="R65" s="17">
        <v>7.0000000000000007E-2</v>
      </c>
      <c r="S65" s="50">
        <v>45.51</v>
      </c>
      <c r="T65" s="50">
        <v>1.82</v>
      </c>
      <c r="U65" s="7">
        <v>6</v>
      </c>
      <c r="V65" s="7">
        <v>5</v>
      </c>
      <c r="W65" s="90">
        <f t="shared" si="24"/>
        <v>71.209999999999994</v>
      </c>
      <c r="X65" s="35">
        <v>6</v>
      </c>
      <c r="Y65" s="7"/>
      <c r="Z65" s="7">
        <v>3</v>
      </c>
      <c r="AA65" s="35">
        <v>6</v>
      </c>
      <c r="AB65" s="7">
        <v>3</v>
      </c>
      <c r="AC65" s="283">
        <v>64</v>
      </c>
      <c r="AD65" s="218" t="str">
        <f t="shared" si="14"/>
        <v>H</v>
      </c>
      <c r="AE65" s="218">
        <v>16000</v>
      </c>
      <c r="AF65" s="266">
        <f t="shared" si="15"/>
        <v>6</v>
      </c>
      <c r="AG65" s="218">
        <v>4500</v>
      </c>
      <c r="AH65" s="279">
        <f t="shared" si="16"/>
        <v>20500</v>
      </c>
      <c r="AI65" s="7" t="str">
        <f t="shared" si="17"/>
        <v>H</v>
      </c>
      <c r="AJ65" s="7">
        <v>1</v>
      </c>
      <c r="AK65" s="218">
        <v>16000</v>
      </c>
      <c r="AL65" s="294">
        <f t="shared" si="18"/>
        <v>6</v>
      </c>
      <c r="AM65" s="218">
        <v>4500</v>
      </c>
      <c r="AN65" s="280">
        <f t="shared" si="19"/>
        <v>20500</v>
      </c>
      <c r="AO65" s="296">
        <f t="shared" si="12"/>
        <v>0</v>
      </c>
      <c r="AP65" s="293">
        <f t="shared" si="20"/>
        <v>6</v>
      </c>
      <c r="AQ65" s="266">
        <v>4</v>
      </c>
      <c r="AR65" s="218">
        <v>3600</v>
      </c>
      <c r="AS65" s="281">
        <f t="shared" si="21"/>
        <v>19600</v>
      </c>
      <c r="AT65" s="296">
        <f t="shared" si="22"/>
        <v>900</v>
      </c>
    </row>
    <row r="66" spans="1:46" x14ac:dyDescent="0.25">
      <c r="A66" s="14" t="s">
        <v>86</v>
      </c>
      <c r="B66" s="6" t="s">
        <v>14</v>
      </c>
      <c r="C66" s="6">
        <v>32.5</v>
      </c>
      <c r="D66" s="6">
        <v>254.5</v>
      </c>
      <c r="E66" s="6">
        <v>78.5</v>
      </c>
      <c r="F66" s="7">
        <v>123</v>
      </c>
      <c r="G66" s="8">
        <v>205</v>
      </c>
      <c r="H66" s="94">
        <v>22</v>
      </c>
      <c r="I66" s="91">
        <f t="shared" si="23"/>
        <v>683</v>
      </c>
      <c r="J66" s="92">
        <f t="shared" si="26"/>
        <v>726</v>
      </c>
      <c r="K66" s="9" t="s">
        <v>19</v>
      </c>
      <c r="L66" s="33" t="s">
        <v>18</v>
      </c>
      <c r="M66" s="7" t="s">
        <v>240</v>
      </c>
      <c r="N66" s="17">
        <v>9.86</v>
      </c>
      <c r="O66" s="50">
        <v>9.17</v>
      </c>
      <c r="P66" s="50">
        <v>0</v>
      </c>
      <c r="Q66" s="50">
        <v>0.53</v>
      </c>
      <c r="R66" s="17">
        <v>0.38</v>
      </c>
      <c r="S66" s="50">
        <v>5.0999999999999996</v>
      </c>
      <c r="T66" s="50">
        <v>3.26</v>
      </c>
      <c r="U66" s="7">
        <v>7</v>
      </c>
      <c r="V66" s="7">
        <v>7</v>
      </c>
      <c r="W66" s="90">
        <f t="shared" si="24"/>
        <v>18.059999999999999</v>
      </c>
      <c r="X66" s="32">
        <v>8</v>
      </c>
      <c r="Y66" s="7" t="s">
        <v>239</v>
      </c>
      <c r="Z66" s="7">
        <v>8</v>
      </c>
      <c r="AA66" s="32">
        <v>8</v>
      </c>
      <c r="AB66" s="7">
        <v>12</v>
      </c>
      <c r="AC66" s="283">
        <v>65</v>
      </c>
      <c r="AD66" s="218" t="str">
        <f t="shared" ref="AD66:AD97" si="27">K66</f>
        <v>I</v>
      </c>
      <c r="AE66" s="218">
        <v>8000</v>
      </c>
      <c r="AF66" s="266">
        <f t="shared" ref="AF66:AF97" si="28">U66</f>
        <v>7</v>
      </c>
      <c r="AG66" s="218">
        <v>3000</v>
      </c>
      <c r="AH66" s="279">
        <f t="shared" ref="AH66:AH97" si="29">AE66+AG66</f>
        <v>11000</v>
      </c>
      <c r="AI66" s="7" t="str">
        <f t="shared" ref="AI66:AI97" si="30">L66</f>
        <v>H</v>
      </c>
      <c r="AJ66" s="7">
        <v>5</v>
      </c>
      <c r="AK66" s="218">
        <v>16000</v>
      </c>
      <c r="AL66" s="294">
        <f t="shared" ref="AL66:AL97" si="31">X66</f>
        <v>8</v>
      </c>
      <c r="AM66" s="218">
        <v>2000</v>
      </c>
      <c r="AN66" s="280">
        <f t="shared" ref="AN66:AN97" si="32">AK66+AM66</f>
        <v>18000</v>
      </c>
      <c r="AO66" s="296">
        <f t="shared" si="12"/>
        <v>-7000</v>
      </c>
      <c r="AP66" s="293">
        <f t="shared" ref="AP66:AP97" si="33">AA66</f>
        <v>8</v>
      </c>
      <c r="AQ66" s="266">
        <v>8</v>
      </c>
      <c r="AR66" s="218">
        <v>1600</v>
      </c>
      <c r="AS66" s="281">
        <f t="shared" ref="AS66:AS97" si="34">AK66+AR66</f>
        <v>17600</v>
      </c>
      <c r="AT66" s="296">
        <f t="shared" ref="AT66:AT97" si="35">AH66-AS66</f>
        <v>-6600</v>
      </c>
    </row>
    <row r="67" spans="1:46" ht="25.5" x14ac:dyDescent="0.25">
      <c r="A67" s="14" t="s">
        <v>87</v>
      </c>
      <c r="B67" s="6" t="s">
        <v>14</v>
      </c>
      <c r="C67" s="6">
        <v>69.5</v>
      </c>
      <c r="D67" s="6">
        <v>146</v>
      </c>
      <c r="E67" s="6">
        <v>67</v>
      </c>
      <c r="F67" s="7">
        <v>166.5</v>
      </c>
      <c r="G67" s="8">
        <v>340</v>
      </c>
      <c r="H67" s="94">
        <v>271</v>
      </c>
      <c r="I67" s="91">
        <f t="shared" si="23"/>
        <v>990.5</v>
      </c>
      <c r="J67" s="92">
        <f t="shared" si="26"/>
        <v>858.5</v>
      </c>
      <c r="K67" s="9" t="s">
        <v>15</v>
      </c>
      <c r="L67" s="33" t="s">
        <v>18</v>
      </c>
      <c r="M67" s="7" t="s">
        <v>239</v>
      </c>
      <c r="N67" s="17">
        <v>4.54</v>
      </c>
      <c r="O67" s="50">
        <v>5.7</v>
      </c>
      <c r="P67" s="50">
        <v>0</v>
      </c>
      <c r="Q67" s="50">
        <v>0.09</v>
      </c>
      <c r="R67" s="17">
        <v>0.06</v>
      </c>
      <c r="S67" s="50">
        <v>0.69</v>
      </c>
      <c r="T67" s="50">
        <v>0.3</v>
      </c>
      <c r="U67" s="7">
        <v>6</v>
      </c>
      <c r="V67" s="7">
        <v>6</v>
      </c>
      <c r="W67" s="90">
        <f t="shared" si="24"/>
        <v>6.78</v>
      </c>
      <c r="X67" s="32">
        <v>8</v>
      </c>
      <c r="Y67" s="7" t="s">
        <v>239</v>
      </c>
      <c r="Z67" s="7">
        <v>4</v>
      </c>
      <c r="AA67" s="32">
        <v>8</v>
      </c>
      <c r="AB67" s="7">
        <v>13</v>
      </c>
      <c r="AC67" s="283">
        <v>66</v>
      </c>
      <c r="AD67" s="218" t="str">
        <f t="shared" si="27"/>
        <v>G</v>
      </c>
      <c r="AE67" s="218">
        <v>25000</v>
      </c>
      <c r="AF67" s="266">
        <f t="shared" si="28"/>
        <v>6</v>
      </c>
      <c r="AG67" s="218">
        <v>4500</v>
      </c>
      <c r="AH67" s="279">
        <f t="shared" si="29"/>
        <v>29500</v>
      </c>
      <c r="AI67" s="7" t="str">
        <f t="shared" si="30"/>
        <v>H</v>
      </c>
      <c r="AJ67" s="7">
        <v>4</v>
      </c>
      <c r="AK67" s="218">
        <v>16000</v>
      </c>
      <c r="AL67" s="294">
        <f t="shared" si="31"/>
        <v>8</v>
      </c>
      <c r="AM67" s="218">
        <v>2000</v>
      </c>
      <c r="AN67" s="280">
        <f t="shared" si="32"/>
        <v>18000</v>
      </c>
      <c r="AO67" s="296">
        <f t="shared" ref="AO67:AO130" si="36">AH67-AN67</f>
        <v>11500</v>
      </c>
      <c r="AP67" s="293">
        <f t="shared" si="33"/>
        <v>8</v>
      </c>
      <c r="AQ67" s="266">
        <v>7</v>
      </c>
      <c r="AR67" s="218">
        <v>1600</v>
      </c>
      <c r="AS67" s="281">
        <f t="shared" si="34"/>
        <v>17600</v>
      </c>
      <c r="AT67" s="296">
        <f t="shared" si="35"/>
        <v>11900</v>
      </c>
    </row>
    <row r="68" spans="1:46" ht="25.5" x14ac:dyDescent="0.25">
      <c r="A68" s="5" t="s">
        <v>88</v>
      </c>
      <c r="B68" s="6" t="s">
        <v>11</v>
      </c>
      <c r="C68" s="6">
        <v>22.5</v>
      </c>
      <c r="D68" s="6">
        <v>23.5</v>
      </c>
      <c r="E68" s="6">
        <v>6.75</v>
      </c>
      <c r="F68" s="7">
        <v>16</v>
      </c>
      <c r="G68" s="8">
        <v>9.25</v>
      </c>
      <c r="H68" s="94">
        <v>9</v>
      </c>
      <c r="I68" s="91">
        <f t="shared" si="23"/>
        <v>64.5</v>
      </c>
      <c r="J68" s="92">
        <f t="shared" si="26"/>
        <v>100.5</v>
      </c>
      <c r="K68" s="9" t="s">
        <v>12</v>
      </c>
      <c r="L68" s="30" t="s">
        <v>12</v>
      </c>
      <c r="M68" s="7"/>
      <c r="N68" s="17"/>
      <c r="O68" s="50"/>
      <c r="P68" s="50"/>
      <c r="Q68" s="50"/>
      <c r="R68" s="17"/>
      <c r="S68" s="50"/>
      <c r="T68" s="50"/>
      <c r="U68" s="7">
        <v>8</v>
      </c>
      <c r="V68" s="7">
        <v>44</v>
      </c>
      <c r="W68" s="90">
        <f t="shared" si="24"/>
        <v>0</v>
      </c>
      <c r="X68" s="32">
        <v>8</v>
      </c>
      <c r="Y68" s="7"/>
      <c r="Z68" s="7">
        <v>55</v>
      </c>
      <c r="AA68" s="46">
        <v>9</v>
      </c>
      <c r="AB68" s="7">
        <v>37</v>
      </c>
      <c r="AC68" s="283">
        <v>67</v>
      </c>
      <c r="AD68" s="218" t="str">
        <f t="shared" si="27"/>
        <v>J</v>
      </c>
      <c r="AE68" s="218">
        <v>5000</v>
      </c>
      <c r="AF68" s="266">
        <f t="shared" si="28"/>
        <v>8</v>
      </c>
      <c r="AG68" s="218">
        <v>2000</v>
      </c>
      <c r="AH68" s="279">
        <f t="shared" si="29"/>
        <v>7000</v>
      </c>
      <c r="AI68" s="7" t="str">
        <f t="shared" si="30"/>
        <v>J</v>
      </c>
      <c r="AJ68" s="7">
        <v>32</v>
      </c>
      <c r="AK68" s="218">
        <v>5000</v>
      </c>
      <c r="AL68" s="294">
        <f t="shared" si="31"/>
        <v>8</v>
      </c>
      <c r="AM68" s="218">
        <v>2000</v>
      </c>
      <c r="AN68" s="280">
        <f t="shared" si="32"/>
        <v>7000</v>
      </c>
      <c r="AO68" s="296">
        <f t="shared" si="36"/>
        <v>0</v>
      </c>
      <c r="AP68" s="293">
        <f t="shared" si="33"/>
        <v>9</v>
      </c>
      <c r="AQ68" s="266">
        <v>57</v>
      </c>
      <c r="AR68" s="218">
        <v>1550</v>
      </c>
      <c r="AS68" s="281">
        <f t="shared" si="34"/>
        <v>6550</v>
      </c>
      <c r="AT68" s="296">
        <f t="shared" si="35"/>
        <v>450</v>
      </c>
    </row>
    <row r="69" spans="1:46" ht="25.5" x14ac:dyDescent="0.25">
      <c r="A69" s="5" t="s">
        <v>89</v>
      </c>
      <c r="B69" s="6" t="s">
        <v>11</v>
      </c>
      <c r="C69" s="6">
        <v>15.75</v>
      </c>
      <c r="D69" s="6">
        <v>116.25</v>
      </c>
      <c r="E69" s="6">
        <v>26</v>
      </c>
      <c r="F69" s="7">
        <v>53.5</v>
      </c>
      <c r="G69" s="8">
        <v>47.75</v>
      </c>
      <c r="H69" s="94">
        <v>4</v>
      </c>
      <c r="I69" s="91">
        <f t="shared" si="23"/>
        <v>247.5</v>
      </c>
      <c r="J69" s="92">
        <f t="shared" si="26"/>
        <v>275</v>
      </c>
      <c r="K69" s="9" t="s">
        <v>12</v>
      </c>
      <c r="L69" s="30" t="s">
        <v>12</v>
      </c>
      <c r="M69" s="7"/>
      <c r="N69" s="17"/>
      <c r="O69" s="50"/>
      <c r="P69" s="50"/>
      <c r="Q69" s="50"/>
      <c r="R69" s="17"/>
      <c r="S69" s="50"/>
      <c r="T69" s="50"/>
      <c r="U69" s="7">
        <v>8</v>
      </c>
      <c r="V69" s="7">
        <v>45</v>
      </c>
      <c r="W69" s="90">
        <f t="shared" si="24"/>
        <v>0</v>
      </c>
      <c r="X69" s="32">
        <v>8</v>
      </c>
      <c r="Y69" s="7"/>
      <c r="Z69" s="7">
        <v>56</v>
      </c>
      <c r="AA69" s="46">
        <v>9</v>
      </c>
      <c r="AB69" s="7">
        <v>38</v>
      </c>
      <c r="AC69" s="283">
        <v>68</v>
      </c>
      <c r="AD69" s="218" t="str">
        <f t="shared" si="27"/>
        <v>J</v>
      </c>
      <c r="AE69" s="218">
        <v>5000</v>
      </c>
      <c r="AF69" s="266">
        <f t="shared" si="28"/>
        <v>8</v>
      </c>
      <c r="AG69" s="218">
        <v>2000</v>
      </c>
      <c r="AH69" s="279">
        <f t="shared" si="29"/>
        <v>7000</v>
      </c>
      <c r="AI69" s="7" t="str">
        <f t="shared" si="30"/>
        <v>J</v>
      </c>
      <c r="AJ69" s="7">
        <v>33</v>
      </c>
      <c r="AK69" s="218">
        <v>5000</v>
      </c>
      <c r="AL69" s="294">
        <f t="shared" si="31"/>
        <v>8</v>
      </c>
      <c r="AM69" s="218">
        <v>2000</v>
      </c>
      <c r="AN69" s="280">
        <f t="shared" si="32"/>
        <v>7000</v>
      </c>
      <c r="AO69" s="296">
        <f t="shared" si="36"/>
        <v>0</v>
      </c>
      <c r="AP69" s="293">
        <f t="shared" si="33"/>
        <v>9</v>
      </c>
      <c r="AQ69" s="266">
        <v>58</v>
      </c>
      <c r="AR69" s="218">
        <v>1550</v>
      </c>
      <c r="AS69" s="281">
        <f t="shared" si="34"/>
        <v>6550</v>
      </c>
      <c r="AT69" s="296">
        <f t="shared" si="35"/>
        <v>450</v>
      </c>
    </row>
    <row r="70" spans="1:46" x14ac:dyDescent="0.25">
      <c r="A70" s="5" t="s">
        <v>90</v>
      </c>
      <c r="B70" s="6" t="s">
        <v>11</v>
      </c>
      <c r="C70" s="6" t="s">
        <v>24</v>
      </c>
      <c r="D70" s="6">
        <v>268.25</v>
      </c>
      <c r="E70" s="6" t="s">
        <v>24</v>
      </c>
      <c r="F70" s="7">
        <v>11.5</v>
      </c>
      <c r="G70" s="8">
        <v>126.25</v>
      </c>
      <c r="H70" s="94">
        <v>8</v>
      </c>
      <c r="I70" s="91">
        <f t="shared" si="23"/>
        <v>414</v>
      </c>
      <c r="J70" s="92">
        <f>SUM(D70:G70)</f>
        <v>406</v>
      </c>
      <c r="K70" s="9" t="s">
        <v>12</v>
      </c>
      <c r="L70" s="32" t="s">
        <v>19</v>
      </c>
      <c r="M70" s="7" t="s">
        <v>240</v>
      </c>
      <c r="N70" s="17"/>
      <c r="O70" s="50"/>
      <c r="P70" s="50"/>
      <c r="Q70" s="50"/>
      <c r="R70" s="17"/>
      <c r="S70" s="50"/>
      <c r="T70" s="50"/>
      <c r="U70" s="7">
        <v>8</v>
      </c>
      <c r="V70" s="7">
        <v>46</v>
      </c>
      <c r="W70" s="90">
        <f t="shared" si="24"/>
        <v>0</v>
      </c>
      <c r="X70" s="32">
        <v>8</v>
      </c>
      <c r="Y70" s="7"/>
      <c r="Z70" s="7">
        <v>57</v>
      </c>
      <c r="AA70" s="46">
        <v>9</v>
      </c>
      <c r="AB70" s="7">
        <v>39</v>
      </c>
      <c r="AC70" s="283">
        <v>69</v>
      </c>
      <c r="AD70" s="218" t="str">
        <f t="shared" si="27"/>
        <v>J</v>
      </c>
      <c r="AE70" s="218">
        <v>5000</v>
      </c>
      <c r="AF70" s="266">
        <f t="shared" si="28"/>
        <v>8</v>
      </c>
      <c r="AG70" s="218">
        <v>2000</v>
      </c>
      <c r="AH70" s="279">
        <f t="shared" si="29"/>
        <v>7000</v>
      </c>
      <c r="AI70" s="7" t="str">
        <f t="shared" si="30"/>
        <v>I</v>
      </c>
      <c r="AJ70" s="7">
        <v>12</v>
      </c>
      <c r="AK70" s="218">
        <v>8000</v>
      </c>
      <c r="AL70" s="294">
        <f t="shared" si="31"/>
        <v>8</v>
      </c>
      <c r="AM70" s="218">
        <v>2000</v>
      </c>
      <c r="AN70" s="280">
        <f t="shared" si="32"/>
        <v>10000</v>
      </c>
      <c r="AO70" s="296">
        <f t="shared" si="36"/>
        <v>-3000</v>
      </c>
      <c r="AP70" s="293">
        <f t="shared" si="33"/>
        <v>9</v>
      </c>
      <c r="AQ70" s="266">
        <v>15</v>
      </c>
      <c r="AR70" s="218">
        <v>1550</v>
      </c>
      <c r="AS70" s="281">
        <f t="shared" si="34"/>
        <v>9550</v>
      </c>
      <c r="AT70" s="296">
        <f t="shared" si="35"/>
        <v>-2550</v>
      </c>
    </row>
    <row r="71" spans="1:46" x14ac:dyDescent="0.25">
      <c r="A71" s="5" t="s">
        <v>91</v>
      </c>
      <c r="B71" s="6" t="s">
        <v>14</v>
      </c>
      <c r="C71" s="6">
        <v>608.25</v>
      </c>
      <c r="D71" s="6">
        <v>697</v>
      </c>
      <c r="E71" s="6">
        <v>1338.5</v>
      </c>
      <c r="F71" s="7">
        <v>1183.75</v>
      </c>
      <c r="G71" s="8">
        <v>1482.25</v>
      </c>
      <c r="H71" s="94">
        <v>1163</v>
      </c>
      <c r="I71" s="91">
        <f t="shared" si="23"/>
        <v>5864.5</v>
      </c>
      <c r="J71" s="92">
        <f>SUM(D71:G71)+(2*C71)</f>
        <v>5918</v>
      </c>
      <c r="K71" s="9" t="s">
        <v>65</v>
      </c>
      <c r="L71" s="36" t="s">
        <v>92</v>
      </c>
      <c r="M71" s="7" t="s">
        <v>239</v>
      </c>
      <c r="N71" s="17">
        <v>346.13</v>
      </c>
      <c r="O71" s="50">
        <v>165.85</v>
      </c>
      <c r="P71" s="50">
        <v>0</v>
      </c>
      <c r="Q71" s="50">
        <v>71.59</v>
      </c>
      <c r="R71" s="17">
        <v>59.91</v>
      </c>
      <c r="S71" s="50">
        <v>42.21</v>
      </c>
      <c r="T71" s="50">
        <v>69.23</v>
      </c>
      <c r="U71" s="7">
        <v>4</v>
      </c>
      <c r="V71" s="7">
        <v>2</v>
      </c>
      <c r="W71" s="90">
        <f t="shared" si="24"/>
        <v>348.88</v>
      </c>
      <c r="X71" s="30">
        <v>4</v>
      </c>
      <c r="Y71" s="7"/>
      <c r="Z71" s="7">
        <v>2</v>
      </c>
      <c r="AA71" s="30">
        <v>4</v>
      </c>
      <c r="AB71" s="7">
        <v>3</v>
      </c>
      <c r="AC71" s="283">
        <v>70</v>
      </c>
      <c r="AD71" s="218" t="str">
        <f t="shared" si="27"/>
        <v>A</v>
      </c>
      <c r="AE71" s="218">
        <v>243000</v>
      </c>
      <c r="AF71" s="266">
        <f t="shared" si="28"/>
        <v>4</v>
      </c>
      <c r="AG71" s="218">
        <v>14000</v>
      </c>
      <c r="AH71" s="279">
        <f t="shared" si="29"/>
        <v>257000</v>
      </c>
      <c r="AI71" s="7" t="str">
        <f t="shared" si="30"/>
        <v>B</v>
      </c>
      <c r="AJ71" s="7">
        <v>1</v>
      </c>
      <c r="AK71" s="218">
        <v>95000</v>
      </c>
      <c r="AL71" s="294">
        <f t="shared" si="31"/>
        <v>4</v>
      </c>
      <c r="AM71" s="218">
        <v>14000</v>
      </c>
      <c r="AN71" s="280">
        <f t="shared" si="32"/>
        <v>109000</v>
      </c>
      <c r="AO71" s="296">
        <f t="shared" si="36"/>
        <v>148000</v>
      </c>
      <c r="AP71" s="293">
        <f t="shared" si="33"/>
        <v>4</v>
      </c>
      <c r="AQ71" s="266">
        <v>1</v>
      </c>
      <c r="AR71" s="218">
        <v>11200</v>
      </c>
      <c r="AS71" s="281">
        <f t="shared" si="34"/>
        <v>106200</v>
      </c>
      <c r="AT71" s="296">
        <f t="shared" si="35"/>
        <v>150800</v>
      </c>
    </row>
    <row r="72" spans="1:46" x14ac:dyDescent="0.25">
      <c r="A72" s="5" t="s">
        <v>93</v>
      </c>
      <c r="B72" s="6" t="s">
        <v>11</v>
      </c>
      <c r="C72" s="6" t="s">
        <v>24</v>
      </c>
      <c r="D72" s="6">
        <v>19</v>
      </c>
      <c r="E72" s="6" t="s">
        <v>24</v>
      </c>
      <c r="F72" s="7">
        <v>14.5</v>
      </c>
      <c r="G72" s="8">
        <v>25.25</v>
      </c>
      <c r="H72" s="94">
        <v>35</v>
      </c>
      <c r="I72" s="91">
        <f t="shared" si="23"/>
        <v>93.75</v>
      </c>
      <c r="J72" s="92">
        <f>SUM(D72:G72)</f>
        <v>58.75</v>
      </c>
      <c r="K72" s="9" t="s">
        <v>12</v>
      </c>
      <c r="L72" s="30" t="s">
        <v>12</v>
      </c>
      <c r="M72" s="7"/>
      <c r="N72" s="17"/>
      <c r="O72" s="50"/>
      <c r="P72" s="50"/>
      <c r="Q72" s="50"/>
      <c r="R72" s="17"/>
      <c r="S72" s="50"/>
      <c r="T72" s="50"/>
      <c r="U72" s="7">
        <v>8</v>
      </c>
      <c r="V72" s="7">
        <v>47</v>
      </c>
      <c r="W72" s="90">
        <f t="shared" si="24"/>
        <v>0</v>
      </c>
      <c r="X72" s="32">
        <v>8</v>
      </c>
      <c r="Y72" s="7"/>
      <c r="Z72" s="7">
        <v>58</v>
      </c>
      <c r="AA72" s="46">
        <v>9</v>
      </c>
      <c r="AB72" s="7">
        <v>40</v>
      </c>
      <c r="AC72" s="283">
        <v>71</v>
      </c>
      <c r="AD72" s="218" t="str">
        <f t="shared" si="27"/>
        <v>J</v>
      </c>
      <c r="AE72" s="218">
        <v>5000</v>
      </c>
      <c r="AF72" s="266">
        <f t="shared" si="28"/>
        <v>8</v>
      </c>
      <c r="AG72" s="218">
        <v>2000</v>
      </c>
      <c r="AH72" s="279">
        <f t="shared" si="29"/>
        <v>7000</v>
      </c>
      <c r="AI72" s="7" t="str">
        <f t="shared" si="30"/>
        <v>J</v>
      </c>
      <c r="AJ72" s="7">
        <v>34</v>
      </c>
      <c r="AK72" s="218">
        <v>5000</v>
      </c>
      <c r="AL72" s="294">
        <f t="shared" si="31"/>
        <v>8</v>
      </c>
      <c r="AM72" s="218">
        <v>2000</v>
      </c>
      <c r="AN72" s="280">
        <f t="shared" si="32"/>
        <v>7000</v>
      </c>
      <c r="AO72" s="296">
        <f t="shared" si="36"/>
        <v>0</v>
      </c>
      <c r="AP72" s="293">
        <f t="shared" si="33"/>
        <v>9</v>
      </c>
      <c r="AQ72" s="266">
        <v>59</v>
      </c>
      <c r="AR72" s="218">
        <v>1550</v>
      </c>
      <c r="AS72" s="281">
        <f t="shared" si="34"/>
        <v>6550</v>
      </c>
      <c r="AT72" s="296">
        <f t="shared" si="35"/>
        <v>450</v>
      </c>
    </row>
    <row r="73" spans="1:46" x14ac:dyDescent="0.25">
      <c r="A73" s="5" t="s">
        <v>99</v>
      </c>
      <c r="B73" s="6" t="s">
        <v>14</v>
      </c>
      <c r="C73" s="6">
        <v>25</v>
      </c>
      <c r="D73" s="6">
        <v>47.5</v>
      </c>
      <c r="E73" s="6">
        <v>351.5</v>
      </c>
      <c r="F73" s="7">
        <v>0</v>
      </c>
      <c r="G73" s="8">
        <v>139.25</v>
      </c>
      <c r="H73" s="94">
        <v>293</v>
      </c>
      <c r="I73" s="91">
        <f t="shared" si="23"/>
        <v>831.25</v>
      </c>
      <c r="J73" s="92">
        <f>SUM(D73:G73)+(2*C73)</f>
        <v>588.25</v>
      </c>
      <c r="K73" s="9" t="s">
        <v>15</v>
      </c>
      <c r="L73" s="32" t="s">
        <v>19</v>
      </c>
      <c r="M73" s="7" t="s">
        <v>239</v>
      </c>
      <c r="N73" s="17">
        <v>8.39</v>
      </c>
      <c r="O73" s="50">
        <v>11.33</v>
      </c>
      <c r="P73" s="50">
        <v>0</v>
      </c>
      <c r="Q73" s="50">
        <v>0.05</v>
      </c>
      <c r="R73" s="17">
        <v>0.04</v>
      </c>
      <c r="S73" s="50">
        <v>0.06</v>
      </c>
      <c r="T73" s="50">
        <v>0.55000000000000004</v>
      </c>
      <c r="U73" s="7">
        <v>4</v>
      </c>
      <c r="V73" s="7">
        <v>3</v>
      </c>
      <c r="W73" s="90">
        <f t="shared" si="24"/>
        <v>11.990000000000002</v>
      </c>
      <c r="X73" s="32">
        <v>8</v>
      </c>
      <c r="Y73" s="7" t="s">
        <v>239</v>
      </c>
      <c r="Z73" s="7">
        <v>1</v>
      </c>
      <c r="AA73" s="32">
        <v>8</v>
      </c>
      <c r="AB73" s="7">
        <v>14</v>
      </c>
      <c r="AC73" s="283">
        <v>72</v>
      </c>
      <c r="AD73" s="218" t="str">
        <f t="shared" si="27"/>
        <v>G</v>
      </c>
      <c r="AE73" s="218">
        <v>25000</v>
      </c>
      <c r="AF73" s="266">
        <f t="shared" si="28"/>
        <v>4</v>
      </c>
      <c r="AG73" s="218">
        <v>14000</v>
      </c>
      <c r="AH73" s="279">
        <f t="shared" si="29"/>
        <v>39000</v>
      </c>
      <c r="AI73" s="7" t="str">
        <f t="shared" si="30"/>
        <v>I</v>
      </c>
      <c r="AJ73" s="7">
        <v>1</v>
      </c>
      <c r="AK73" s="218">
        <v>8000</v>
      </c>
      <c r="AL73" s="294">
        <f t="shared" si="31"/>
        <v>8</v>
      </c>
      <c r="AM73" s="218">
        <v>2000</v>
      </c>
      <c r="AN73" s="280">
        <f t="shared" si="32"/>
        <v>10000</v>
      </c>
      <c r="AO73" s="296">
        <f t="shared" si="36"/>
        <v>29000</v>
      </c>
      <c r="AP73" s="293">
        <f t="shared" si="33"/>
        <v>8</v>
      </c>
      <c r="AQ73" s="266">
        <v>15</v>
      </c>
      <c r="AR73" s="218">
        <v>1600</v>
      </c>
      <c r="AS73" s="281">
        <f t="shared" si="34"/>
        <v>9600</v>
      </c>
      <c r="AT73" s="296">
        <f t="shared" si="35"/>
        <v>29400</v>
      </c>
    </row>
    <row r="74" spans="1:46" x14ac:dyDescent="0.25">
      <c r="A74" s="5" t="s">
        <v>94</v>
      </c>
      <c r="B74" s="6" t="s">
        <v>14</v>
      </c>
      <c r="C74" s="6">
        <v>371.5</v>
      </c>
      <c r="D74" s="6">
        <v>656</v>
      </c>
      <c r="E74" s="6">
        <v>97.25</v>
      </c>
      <c r="F74" s="7">
        <v>50.5</v>
      </c>
      <c r="G74" s="8">
        <v>17.5</v>
      </c>
      <c r="H74" s="94">
        <v>315</v>
      </c>
      <c r="I74" s="91">
        <f t="shared" si="23"/>
        <v>1136.25</v>
      </c>
      <c r="J74" s="92">
        <f>SUM(D74:G74)+(2*C74)</f>
        <v>1564.25</v>
      </c>
      <c r="K74" s="9" t="s">
        <v>19</v>
      </c>
      <c r="L74" s="34" t="s">
        <v>16</v>
      </c>
      <c r="M74" s="7" t="s">
        <v>240</v>
      </c>
      <c r="N74" s="17">
        <v>23.36</v>
      </c>
      <c r="O74" s="50">
        <v>31.38</v>
      </c>
      <c r="P74" s="50">
        <v>0</v>
      </c>
      <c r="Q74" s="50">
        <v>19.05</v>
      </c>
      <c r="R74" s="17">
        <v>19.03</v>
      </c>
      <c r="S74" s="50">
        <v>0.19</v>
      </c>
      <c r="T74" s="50">
        <v>2.97</v>
      </c>
      <c r="U74" s="7">
        <v>7</v>
      </c>
      <c r="V74" s="7">
        <v>8</v>
      </c>
      <c r="W74" s="90">
        <f t="shared" si="24"/>
        <v>53.589999999999996</v>
      </c>
      <c r="X74" s="35">
        <v>6</v>
      </c>
      <c r="Y74" s="7" t="s">
        <v>240</v>
      </c>
      <c r="Z74" s="7">
        <v>4</v>
      </c>
      <c r="AA74" s="35">
        <v>6</v>
      </c>
      <c r="AB74" s="7">
        <v>4</v>
      </c>
      <c r="AC74" s="283">
        <v>73</v>
      </c>
      <c r="AD74" s="218" t="str">
        <f t="shared" si="27"/>
        <v>I</v>
      </c>
      <c r="AE74" s="218">
        <v>8000</v>
      </c>
      <c r="AF74" s="266">
        <f t="shared" si="28"/>
        <v>7</v>
      </c>
      <c r="AG74" s="218">
        <v>3000</v>
      </c>
      <c r="AH74" s="279">
        <f t="shared" si="29"/>
        <v>11000</v>
      </c>
      <c r="AI74" s="7" t="str">
        <f t="shared" si="30"/>
        <v>F</v>
      </c>
      <c r="AJ74" s="7">
        <v>4</v>
      </c>
      <c r="AK74" s="218">
        <v>37000</v>
      </c>
      <c r="AL74" s="294">
        <f t="shared" si="31"/>
        <v>6</v>
      </c>
      <c r="AM74" s="218">
        <v>4500</v>
      </c>
      <c r="AN74" s="280">
        <f t="shared" si="32"/>
        <v>41500</v>
      </c>
      <c r="AO74" s="296">
        <f t="shared" si="36"/>
        <v>-30500</v>
      </c>
      <c r="AP74" s="293">
        <f t="shared" si="33"/>
        <v>6</v>
      </c>
      <c r="AQ74" s="266">
        <v>2</v>
      </c>
      <c r="AR74" s="218">
        <v>3600</v>
      </c>
      <c r="AS74" s="281">
        <f t="shared" si="34"/>
        <v>40600</v>
      </c>
      <c r="AT74" s="296">
        <f t="shared" si="35"/>
        <v>-29600</v>
      </c>
    </row>
    <row r="75" spans="1:46" ht="25.5" x14ac:dyDescent="0.25">
      <c r="A75" s="5" t="s">
        <v>95</v>
      </c>
      <c r="B75" s="6" t="s">
        <v>14</v>
      </c>
      <c r="C75" s="6">
        <v>149.5</v>
      </c>
      <c r="D75" s="6">
        <v>248.5</v>
      </c>
      <c r="E75" s="6">
        <v>195.75</v>
      </c>
      <c r="F75" s="7">
        <v>168.75</v>
      </c>
      <c r="G75" s="8">
        <v>146.25</v>
      </c>
      <c r="H75" s="94">
        <v>542</v>
      </c>
      <c r="I75" s="91">
        <f t="shared" si="23"/>
        <v>1301.25</v>
      </c>
      <c r="J75" s="92">
        <f>SUM(D75:G75)+(2*C75)</f>
        <v>1058.25</v>
      </c>
      <c r="K75" s="9" t="s">
        <v>16</v>
      </c>
      <c r="L75" s="35" t="s">
        <v>15</v>
      </c>
      <c r="M75" s="7" t="s">
        <v>239</v>
      </c>
      <c r="N75" s="17">
        <v>21.6</v>
      </c>
      <c r="O75" s="50">
        <v>31.95</v>
      </c>
      <c r="P75" s="50">
        <v>0</v>
      </c>
      <c r="Q75" s="50">
        <v>19.21</v>
      </c>
      <c r="R75" s="17">
        <v>14.98</v>
      </c>
      <c r="S75" s="50">
        <v>0.22</v>
      </c>
      <c r="T75" s="50">
        <v>59.45</v>
      </c>
      <c r="U75" s="7">
        <v>6</v>
      </c>
      <c r="V75" s="7">
        <v>7</v>
      </c>
      <c r="W75" s="90">
        <f t="shared" si="24"/>
        <v>110.83</v>
      </c>
      <c r="X75" s="47">
        <v>5</v>
      </c>
      <c r="Y75" s="7" t="s">
        <v>240</v>
      </c>
      <c r="Z75" s="7">
        <v>5</v>
      </c>
      <c r="AA75" s="47">
        <v>5</v>
      </c>
      <c r="AB75" s="7">
        <v>4</v>
      </c>
      <c r="AC75" s="283">
        <v>74</v>
      </c>
      <c r="AD75" s="218" t="str">
        <f t="shared" si="27"/>
        <v>F</v>
      </c>
      <c r="AE75" s="218">
        <v>37000</v>
      </c>
      <c r="AF75" s="266">
        <f t="shared" si="28"/>
        <v>6</v>
      </c>
      <c r="AG75" s="218">
        <v>4500</v>
      </c>
      <c r="AH75" s="279">
        <f t="shared" si="29"/>
        <v>41500</v>
      </c>
      <c r="AI75" s="7" t="str">
        <f t="shared" si="30"/>
        <v>G</v>
      </c>
      <c r="AJ75" s="7">
        <v>3</v>
      </c>
      <c r="AK75" s="218">
        <v>25000</v>
      </c>
      <c r="AL75" s="294">
        <f t="shared" si="31"/>
        <v>5</v>
      </c>
      <c r="AM75" s="218">
        <v>6000</v>
      </c>
      <c r="AN75" s="280">
        <f t="shared" si="32"/>
        <v>31000</v>
      </c>
      <c r="AO75" s="296">
        <f t="shared" si="36"/>
        <v>10500</v>
      </c>
      <c r="AP75" s="293">
        <f t="shared" si="33"/>
        <v>5</v>
      </c>
      <c r="AQ75" s="266">
        <v>5</v>
      </c>
      <c r="AR75" s="218">
        <v>4800</v>
      </c>
      <c r="AS75" s="281">
        <f t="shared" si="34"/>
        <v>29800</v>
      </c>
      <c r="AT75" s="296">
        <f t="shared" si="35"/>
        <v>11700</v>
      </c>
    </row>
    <row r="76" spans="1:46" x14ac:dyDescent="0.25">
      <c r="A76" s="5" t="s">
        <v>185</v>
      </c>
      <c r="B76" s="6" t="s">
        <v>11</v>
      </c>
      <c r="C76" s="6"/>
      <c r="D76" s="6"/>
      <c r="E76" s="6"/>
      <c r="F76" s="7"/>
      <c r="G76" s="8"/>
      <c r="H76" s="94"/>
      <c r="I76" s="91"/>
      <c r="J76" s="92"/>
      <c r="K76" s="98" t="s">
        <v>22</v>
      </c>
      <c r="L76" s="97" t="s">
        <v>22</v>
      </c>
      <c r="M76" s="7"/>
      <c r="N76" s="17"/>
      <c r="O76" s="50"/>
      <c r="P76" s="50"/>
      <c r="Q76" s="50"/>
      <c r="R76" s="17"/>
      <c r="S76" s="50"/>
      <c r="T76" s="50"/>
      <c r="U76" s="97">
        <v>9</v>
      </c>
      <c r="V76" s="97">
        <v>5</v>
      </c>
      <c r="W76" s="90">
        <v>0</v>
      </c>
      <c r="X76" s="46">
        <v>9</v>
      </c>
      <c r="Y76" s="7" t="s">
        <v>241</v>
      </c>
      <c r="Z76" s="7">
        <v>4</v>
      </c>
      <c r="AA76" s="7">
        <v>10</v>
      </c>
      <c r="AB76" s="7">
        <v>4</v>
      </c>
      <c r="AC76" s="283">
        <v>75</v>
      </c>
      <c r="AD76" s="218" t="str">
        <f t="shared" si="27"/>
        <v>K</v>
      </c>
      <c r="AE76" s="218">
        <v>6000</v>
      </c>
      <c r="AF76" s="266">
        <f t="shared" si="28"/>
        <v>9</v>
      </c>
      <c r="AG76" s="218">
        <v>3000</v>
      </c>
      <c r="AH76" s="279">
        <f t="shared" si="29"/>
        <v>9000</v>
      </c>
      <c r="AI76" s="7" t="str">
        <f t="shared" si="30"/>
        <v>K</v>
      </c>
      <c r="AJ76" s="7">
        <v>2</v>
      </c>
      <c r="AK76" s="218">
        <v>6000</v>
      </c>
      <c r="AL76" s="294">
        <f t="shared" si="31"/>
        <v>9</v>
      </c>
      <c r="AM76" s="218">
        <v>3000</v>
      </c>
      <c r="AN76" s="280">
        <f t="shared" si="32"/>
        <v>9000</v>
      </c>
      <c r="AO76" s="296">
        <f t="shared" si="36"/>
        <v>0</v>
      </c>
      <c r="AP76" s="293">
        <f t="shared" si="33"/>
        <v>10</v>
      </c>
      <c r="AQ76" s="266">
        <v>4</v>
      </c>
      <c r="AR76" s="218">
        <v>3000</v>
      </c>
      <c r="AS76" s="281">
        <f t="shared" si="34"/>
        <v>9000</v>
      </c>
      <c r="AT76" s="296">
        <f t="shared" si="35"/>
        <v>0</v>
      </c>
    </row>
    <row r="77" spans="1:46" x14ac:dyDescent="0.25">
      <c r="A77" s="5" t="s">
        <v>96</v>
      </c>
      <c r="B77" s="6" t="s">
        <v>14</v>
      </c>
      <c r="C77" s="6">
        <v>42</v>
      </c>
      <c r="D77" s="6">
        <v>34</v>
      </c>
      <c r="E77" s="6">
        <v>165.25</v>
      </c>
      <c r="F77" s="7">
        <v>32.75</v>
      </c>
      <c r="G77" s="8">
        <v>31.25</v>
      </c>
      <c r="H77" s="94">
        <v>89</v>
      </c>
      <c r="I77" s="91">
        <f t="shared" ref="I77:I86" si="37">SUM(D77:H77)</f>
        <v>352.25</v>
      </c>
      <c r="J77" s="92">
        <f>SUM(D77:G77)+(2*C77)</f>
        <v>347.25</v>
      </c>
      <c r="K77" s="9" t="s">
        <v>12</v>
      </c>
      <c r="L77" s="32" t="s">
        <v>19</v>
      </c>
      <c r="M77" s="7" t="s">
        <v>240</v>
      </c>
      <c r="N77" s="17">
        <v>0.57999999999999996</v>
      </c>
      <c r="O77" s="50">
        <v>0.69</v>
      </c>
      <c r="P77" s="50">
        <v>0</v>
      </c>
      <c r="Q77" s="50">
        <v>0</v>
      </c>
      <c r="R77" s="17">
        <v>0</v>
      </c>
      <c r="S77" s="50">
        <v>0</v>
      </c>
      <c r="T77" s="50">
        <v>2.06</v>
      </c>
      <c r="U77" s="7">
        <v>8</v>
      </c>
      <c r="V77" s="7">
        <v>48</v>
      </c>
      <c r="W77" s="90">
        <f t="shared" ref="W77:W86" si="38">SUM(O77:Q77,S77:T77)</f>
        <v>2.75</v>
      </c>
      <c r="X77" s="32">
        <v>8</v>
      </c>
      <c r="Y77" s="7"/>
      <c r="Z77" s="7">
        <v>59</v>
      </c>
      <c r="AA77" s="46">
        <v>9</v>
      </c>
      <c r="AB77" s="7">
        <v>41</v>
      </c>
      <c r="AC77" s="283">
        <v>76</v>
      </c>
      <c r="AD77" s="218" t="str">
        <f t="shared" si="27"/>
        <v>J</v>
      </c>
      <c r="AE77" s="218">
        <v>5000</v>
      </c>
      <c r="AF77" s="266">
        <f t="shared" si="28"/>
        <v>8</v>
      </c>
      <c r="AG77" s="218">
        <v>2000</v>
      </c>
      <c r="AH77" s="279">
        <f t="shared" si="29"/>
        <v>7000</v>
      </c>
      <c r="AI77" s="7" t="str">
        <f t="shared" si="30"/>
        <v>I</v>
      </c>
      <c r="AJ77" s="7">
        <v>13</v>
      </c>
      <c r="AK77" s="218">
        <v>8000</v>
      </c>
      <c r="AL77" s="294">
        <f t="shared" si="31"/>
        <v>8</v>
      </c>
      <c r="AM77" s="218">
        <v>2000</v>
      </c>
      <c r="AN77" s="280">
        <f t="shared" si="32"/>
        <v>10000</v>
      </c>
      <c r="AO77" s="296">
        <f t="shared" si="36"/>
        <v>-3000</v>
      </c>
      <c r="AP77" s="293">
        <f t="shared" si="33"/>
        <v>9</v>
      </c>
      <c r="AQ77" s="266">
        <v>16</v>
      </c>
      <c r="AR77" s="218">
        <v>1550</v>
      </c>
      <c r="AS77" s="281">
        <f t="shared" si="34"/>
        <v>9550</v>
      </c>
      <c r="AT77" s="296">
        <f t="shared" si="35"/>
        <v>-2550</v>
      </c>
    </row>
    <row r="78" spans="1:46" ht="38.25" x14ac:dyDescent="0.25">
      <c r="A78" s="5" t="s">
        <v>97</v>
      </c>
      <c r="B78" s="6" t="s">
        <v>14</v>
      </c>
      <c r="C78" s="6">
        <v>32.75</v>
      </c>
      <c r="D78" s="6">
        <v>567</v>
      </c>
      <c r="E78" s="6">
        <v>281</v>
      </c>
      <c r="F78" s="7">
        <v>262.5</v>
      </c>
      <c r="G78" s="8" t="s">
        <v>58</v>
      </c>
      <c r="H78" s="94" t="s">
        <v>58</v>
      </c>
      <c r="I78" s="91">
        <f t="shared" si="37"/>
        <v>1110.5</v>
      </c>
      <c r="J78" s="92">
        <f>SUM(D78:G78)+(2*C78)</f>
        <v>1176</v>
      </c>
      <c r="K78" s="98" t="s">
        <v>22</v>
      </c>
      <c r="L78" s="35" t="s">
        <v>15</v>
      </c>
      <c r="M78" s="7"/>
      <c r="N78" s="17"/>
      <c r="O78" s="50"/>
      <c r="P78" s="50"/>
      <c r="Q78" s="50"/>
      <c r="R78" s="17"/>
      <c r="S78" s="50"/>
      <c r="T78" s="50"/>
      <c r="U78" s="97">
        <v>9</v>
      </c>
      <c r="V78" s="97">
        <v>6</v>
      </c>
      <c r="W78" s="90">
        <f t="shared" si="38"/>
        <v>0</v>
      </c>
      <c r="X78" s="32">
        <v>8</v>
      </c>
      <c r="Y78" s="7"/>
      <c r="Z78" s="7">
        <v>111</v>
      </c>
      <c r="AA78" s="46">
        <v>9</v>
      </c>
      <c r="AB78" s="7">
        <v>42</v>
      </c>
      <c r="AC78" s="283">
        <v>77</v>
      </c>
      <c r="AD78" s="218" t="str">
        <f t="shared" si="27"/>
        <v>K</v>
      </c>
      <c r="AE78" s="218">
        <v>6000</v>
      </c>
      <c r="AF78" s="266">
        <f t="shared" si="28"/>
        <v>9</v>
      </c>
      <c r="AG78" s="218">
        <v>3000</v>
      </c>
      <c r="AH78" s="279">
        <f t="shared" si="29"/>
        <v>9000</v>
      </c>
      <c r="AI78" s="7" t="str">
        <f t="shared" si="30"/>
        <v>G</v>
      </c>
      <c r="AJ78" s="7">
        <v>13</v>
      </c>
      <c r="AK78" s="218">
        <v>25000</v>
      </c>
      <c r="AL78" s="294">
        <f t="shared" si="31"/>
        <v>8</v>
      </c>
      <c r="AM78" s="218">
        <v>2000</v>
      </c>
      <c r="AN78" s="280">
        <f t="shared" si="32"/>
        <v>27000</v>
      </c>
      <c r="AO78" s="296">
        <f t="shared" si="36"/>
        <v>-18000</v>
      </c>
      <c r="AP78" s="293">
        <f t="shared" si="33"/>
        <v>9</v>
      </c>
      <c r="AQ78" s="266">
        <v>6</v>
      </c>
      <c r="AR78" s="218">
        <v>1550</v>
      </c>
      <c r="AS78" s="281">
        <f t="shared" si="34"/>
        <v>26550</v>
      </c>
      <c r="AT78" s="296">
        <f t="shared" si="35"/>
        <v>-17550</v>
      </c>
    </row>
    <row r="79" spans="1:46" ht="25.5" x14ac:dyDescent="0.25">
      <c r="A79" s="5" t="s">
        <v>98</v>
      </c>
      <c r="B79" s="6" t="s">
        <v>11</v>
      </c>
      <c r="C79" s="6">
        <v>26.5</v>
      </c>
      <c r="D79" s="6">
        <v>163.5</v>
      </c>
      <c r="E79" s="6">
        <v>14</v>
      </c>
      <c r="F79" s="7">
        <v>10</v>
      </c>
      <c r="G79" s="8">
        <v>50.5</v>
      </c>
      <c r="H79" s="94">
        <v>53</v>
      </c>
      <c r="I79" s="91">
        <f t="shared" si="37"/>
        <v>291</v>
      </c>
      <c r="J79" s="92">
        <f>SUM(D79:G79)+(2*C79)</f>
        <v>291</v>
      </c>
      <c r="K79" s="9" t="s">
        <v>12</v>
      </c>
      <c r="L79" s="30" t="s">
        <v>12</v>
      </c>
      <c r="M79" s="7"/>
      <c r="N79" s="17"/>
      <c r="O79" s="50"/>
      <c r="P79" s="50"/>
      <c r="Q79" s="50"/>
      <c r="R79" s="17"/>
      <c r="S79" s="50"/>
      <c r="T79" s="50"/>
      <c r="U79" s="7">
        <v>8</v>
      </c>
      <c r="V79" s="7">
        <v>49</v>
      </c>
      <c r="W79" s="90">
        <f t="shared" si="38"/>
        <v>0</v>
      </c>
      <c r="X79" s="32">
        <v>8</v>
      </c>
      <c r="Y79" s="7"/>
      <c r="Z79" s="7">
        <v>60</v>
      </c>
      <c r="AA79" s="46">
        <v>9</v>
      </c>
      <c r="AB79" s="7">
        <v>43</v>
      </c>
      <c r="AC79" s="283">
        <v>78</v>
      </c>
      <c r="AD79" s="218" t="str">
        <f t="shared" si="27"/>
        <v>J</v>
      </c>
      <c r="AE79" s="218">
        <v>5000</v>
      </c>
      <c r="AF79" s="266">
        <f t="shared" si="28"/>
        <v>8</v>
      </c>
      <c r="AG79" s="218">
        <v>2000</v>
      </c>
      <c r="AH79" s="279">
        <f t="shared" si="29"/>
        <v>7000</v>
      </c>
      <c r="AI79" s="7" t="str">
        <f t="shared" si="30"/>
        <v>J</v>
      </c>
      <c r="AJ79" s="7">
        <v>35</v>
      </c>
      <c r="AK79" s="218">
        <v>5000</v>
      </c>
      <c r="AL79" s="294">
        <f t="shared" si="31"/>
        <v>8</v>
      </c>
      <c r="AM79" s="218">
        <v>2000</v>
      </c>
      <c r="AN79" s="280">
        <f t="shared" si="32"/>
        <v>7000</v>
      </c>
      <c r="AO79" s="296">
        <f t="shared" si="36"/>
        <v>0</v>
      </c>
      <c r="AP79" s="293">
        <f t="shared" si="33"/>
        <v>9</v>
      </c>
      <c r="AQ79" s="266">
        <v>60</v>
      </c>
      <c r="AR79" s="218">
        <v>1550</v>
      </c>
      <c r="AS79" s="281">
        <f t="shared" si="34"/>
        <v>6550</v>
      </c>
      <c r="AT79" s="296">
        <f t="shared" si="35"/>
        <v>450</v>
      </c>
    </row>
    <row r="80" spans="1:46" x14ac:dyDescent="0.25">
      <c r="A80" s="5" t="s">
        <v>45</v>
      </c>
      <c r="B80" s="6" t="s">
        <v>14</v>
      </c>
      <c r="C80" s="6">
        <v>247.5</v>
      </c>
      <c r="D80" s="6">
        <v>47.5</v>
      </c>
      <c r="E80" s="6">
        <v>73</v>
      </c>
      <c r="F80" s="7">
        <v>44.25</v>
      </c>
      <c r="G80" s="8">
        <v>110.25</v>
      </c>
      <c r="H80" s="94">
        <v>154</v>
      </c>
      <c r="I80" s="91">
        <f t="shared" si="37"/>
        <v>429</v>
      </c>
      <c r="J80" s="92">
        <f>SUM(D80:G80)+(2*C80)</f>
        <v>770</v>
      </c>
      <c r="K80" s="9" t="s">
        <v>19</v>
      </c>
      <c r="L80" s="33" t="s">
        <v>18</v>
      </c>
      <c r="M80" s="7" t="s">
        <v>240</v>
      </c>
      <c r="N80" s="17">
        <v>0</v>
      </c>
      <c r="O80" s="50">
        <v>0</v>
      </c>
      <c r="P80" s="50">
        <v>0</v>
      </c>
      <c r="Q80" s="50">
        <v>0</v>
      </c>
      <c r="R80" s="17">
        <v>0</v>
      </c>
      <c r="S80" s="50">
        <v>0</v>
      </c>
      <c r="T80" s="50">
        <v>6.4</v>
      </c>
      <c r="U80" s="7">
        <v>8</v>
      </c>
      <c r="V80" s="7">
        <v>50</v>
      </c>
      <c r="W80" s="90">
        <f t="shared" si="38"/>
        <v>6.4</v>
      </c>
      <c r="X80" s="32">
        <v>8</v>
      </c>
      <c r="Y80" s="7"/>
      <c r="Z80" s="7">
        <v>61</v>
      </c>
      <c r="AA80" s="32">
        <v>8</v>
      </c>
      <c r="AB80" s="7">
        <v>15</v>
      </c>
      <c r="AC80" s="283">
        <v>79</v>
      </c>
      <c r="AD80" s="218" t="str">
        <f t="shared" si="27"/>
        <v>I</v>
      </c>
      <c r="AE80" s="218">
        <v>8000</v>
      </c>
      <c r="AF80" s="266">
        <f t="shared" si="28"/>
        <v>8</v>
      </c>
      <c r="AG80" s="218">
        <v>2000</v>
      </c>
      <c r="AH80" s="279">
        <f t="shared" si="29"/>
        <v>10000</v>
      </c>
      <c r="AI80" s="7" t="str">
        <f t="shared" si="30"/>
        <v>H</v>
      </c>
      <c r="AJ80" s="7">
        <v>11</v>
      </c>
      <c r="AK80" s="218">
        <v>16000</v>
      </c>
      <c r="AL80" s="294">
        <f t="shared" si="31"/>
        <v>8</v>
      </c>
      <c r="AM80" s="218">
        <v>2000</v>
      </c>
      <c r="AN80" s="280">
        <f t="shared" si="32"/>
        <v>18000</v>
      </c>
      <c r="AO80" s="296">
        <f t="shared" si="36"/>
        <v>-8000</v>
      </c>
      <c r="AP80" s="293">
        <f t="shared" si="33"/>
        <v>8</v>
      </c>
      <c r="AQ80" s="266">
        <v>14</v>
      </c>
      <c r="AR80" s="218">
        <v>1600</v>
      </c>
      <c r="AS80" s="281">
        <f t="shared" si="34"/>
        <v>17600</v>
      </c>
      <c r="AT80" s="296">
        <f t="shared" si="35"/>
        <v>-7600</v>
      </c>
    </row>
    <row r="81" spans="1:46" x14ac:dyDescent="0.25">
      <c r="A81" s="5" t="s">
        <v>100</v>
      </c>
      <c r="B81" s="6" t="s">
        <v>11</v>
      </c>
      <c r="C81" s="6" t="s">
        <v>24</v>
      </c>
      <c r="D81" s="6">
        <v>42.5</v>
      </c>
      <c r="E81" s="6" t="s">
        <v>24</v>
      </c>
      <c r="F81" s="7">
        <v>0</v>
      </c>
      <c r="G81" s="8">
        <v>32.5</v>
      </c>
      <c r="H81" s="94">
        <v>84</v>
      </c>
      <c r="I81" s="91">
        <f t="shared" si="37"/>
        <v>159</v>
      </c>
      <c r="J81" s="92">
        <f>SUM(D81:G81)</f>
        <v>75</v>
      </c>
      <c r="K81" s="9" t="s">
        <v>12</v>
      </c>
      <c r="L81" s="30" t="s">
        <v>12</v>
      </c>
      <c r="M81" s="7"/>
      <c r="N81" s="17"/>
      <c r="O81" s="50"/>
      <c r="P81" s="50"/>
      <c r="Q81" s="50"/>
      <c r="R81" s="17"/>
      <c r="S81" s="50"/>
      <c r="T81" s="50"/>
      <c r="U81" s="7">
        <v>8</v>
      </c>
      <c r="V81" s="7">
        <v>51</v>
      </c>
      <c r="W81" s="90">
        <f t="shared" si="38"/>
        <v>0</v>
      </c>
      <c r="X81" s="32">
        <v>8</v>
      </c>
      <c r="Y81" s="7"/>
      <c r="Z81" s="7">
        <v>62</v>
      </c>
      <c r="AA81" s="46">
        <v>9</v>
      </c>
      <c r="AB81" s="7">
        <v>44</v>
      </c>
      <c r="AC81" s="283">
        <v>80</v>
      </c>
      <c r="AD81" s="218" t="str">
        <f t="shared" si="27"/>
        <v>J</v>
      </c>
      <c r="AE81" s="218">
        <v>5000</v>
      </c>
      <c r="AF81" s="266">
        <f t="shared" si="28"/>
        <v>8</v>
      </c>
      <c r="AG81" s="218">
        <v>2000</v>
      </c>
      <c r="AH81" s="279">
        <f t="shared" si="29"/>
        <v>7000</v>
      </c>
      <c r="AI81" s="7" t="str">
        <f t="shared" si="30"/>
        <v>J</v>
      </c>
      <c r="AJ81" s="7">
        <v>36</v>
      </c>
      <c r="AK81" s="218">
        <v>5000</v>
      </c>
      <c r="AL81" s="294">
        <f t="shared" si="31"/>
        <v>8</v>
      </c>
      <c r="AM81" s="218">
        <v>2000</v>
      </c>
      <c r="AN81" s="280">
        <f t="shared" si="32"/>
        <v>7000</v>
      </c>
      <c r="AO81" s="296">
        <f t="shared" si="36"/>
        <v>0</v>
      </c>
      <c r="AP81" s="293">
        <f t="shared" si="33"/>
        <v>9</v>
      </c>
      <c r="AQ81" s="266">
        <v>61</v>
      </c>
      <c r="AR81" s="218">
        <v>1550</v>
      </c>
      <c r="AS81" s="281">
        <f t="shared" si="34"/>
        <v>6550</v>
      </c>
      <c r="AT81" s="296">
        <f t="shared" si="35"/>
        <v>450</v>
      </c>
    </row>
    <row r="82" spans="1:46" x14ac:dyDescent="0.25">
      <c r="A82" s="5" t="s">
        <v>101</v>
      </c>
      <c r="B82" s="6" t="s">
        <v>14</v>
      </c>
      <c r="C82" s="6">
        <v>53.5</v>
      </c>
      <c r="D82" s="6">
        <v>257</v>
      </c>
      <c r="E82" s="6">
        <v>28.25</v>
      </c>
      <c r="F82" s="7">
        <v>36.5</v>
      </c>
      <c r="G82" s="8">
        <v>50.75</v>
      </c>
      <c r="H82" s="94">
        <v>89</v>
      </c>
      <c r="I82" s="91">
        <f t="shared" si="37"/>
        <v>461.5</v>
      </c>
      <c r="J82" s="92">
        <f>SUM(D82:G82)+(2*C82)</f>
        <v>479.5</v>
      </c>
      <c r="K82" s="9" t="s">
        <v>19</v>
      </c>
      <c r="L82" s="32" t="s">
        <v>19</v>
      </c>
      <c r="M82" s="7"/>
      <c r="N82" s="17">
        <v>2.0499999999999998</v>
      </c>
      <c r="O82" s="50">
        <v>2.63</v>
      </c>
      <c r="P82" s="50">
        <v>0</v>
      </c>
      <c r="Q82" s="50">
        <v>0.03</v>
      </c>
      <c r="R82" s="17">
        <v>0.02</v>
      </c>
      <c r="S82" s="50">
        <v>0.46</v>
      </c>
      <c r="T82" s="50">
        <v>0.13</v>
      </c>
      <c r="U82" s="7">
        <v>8</v>
      </c>
      <c r="V82" s="7">
        <v>52</v>
      </c>
      <c r="W82" s="90">
        <f t="shared" si="38"/>
        <v>3.2499999999999996</v>
      </c>
      <c r="X82" s="32">
        <v>8</v>
      </c>
      <c r="Y82" s="7"/>
      <c r="Z82" s="7">
        <v>63</v>
      </c>
      <c r="AA82" s="46">
        <v>9</v>
      </c>
      <c r="AB82" s="7">
        <v>45</v>
      </c>
      <c r="AC82" s="283">
        <v>81</v>
      </c>
      <c r="AD82" s="218" t="str">
        <f t="shared" si="27"/>
        <v>I</v>
      </c>
      <c r="AE82" s="218">
        <v>8000</v>
      </c>
      <c r="AF82" s="266">
        <f t="shared" si="28"/>
        <v>8</v>
      </c>
      <c r="AG82" s="218">
        <v>2000</v>
      </c>
      <c r="AH82" s="279">
        <f t="shared" si="29"/>
        <v>10000</v>
      </c>
      <c r="AI82" s="7" t="str">
        <f t="shared" si="30"/>
        <v>I</v>
      </c>
      <c r="AJ82" s="7">
        <v>14</v>
      </c>
      <c r="AK82" s="218">
        <v>8000</v>
      </c>
      <c r="AL82" s="294">
        <f t="shared" si="31"/>
        <v>8</v>
      </c>
      <c r="AM82" s="218">
        <v>2000</v>
      </c>
      <c r="AN82" s="280">
        <f t="shared" si="32"/>
        <v>10000</v>
      </c>
      <c r="AO82" s="296">
        <f t="shared" si="36"/>
        <v>0</v>
      </c>
      <c r="AP82" s="293">
        <f t="shared" si="33"/>
        <v>9</v>
      </c>
      <c r="AQ82" s="266">
        <v>17</v>
      </c>
      <c r="AR82" s="218">
        <v>1550</v>
      </c>
      <c r="AS82" s="281">
        <f t="shared" si="34"/>
        <v>9550</v>
      </c>
      <c r="AT82" s="296">
        <f t="shared" si="35"/>
        <v>450</v>
      </c>
    </row>
    <row r="83" spans="1:46" x14ac:dyDescent="0.25">
      <c r="A83" s="5" t="s">
        <v>102</v>
      </c>
      <c r="B83" s="6" t="s">
        <v>14</v>
      </c>
      <c r="C83" s="6">
        <v>28</v>
      </c>
      <c r="D83" s="6">
        <v>37</v>
      </c>
      <c r="E83" s="6">
        <v>144.25</v>
      </c>
      <c r="F83" s="7">
        <v>18.75</v>
      </c>
      <c r="G83" s="8">
        <v>90</v>
      </c>
      <c r="H83" s="94">
        <v>65</v>
      </c>
      <c r="I83" s="91">
        <f t="shared" si="37"/>
        <v>355</v>
      </c>
      <c r="J83" s="92">
        <f>SUM(D83:G83)+(2*C83)</f>
        <v>346</v>
      </c>
      <c r="K83" s="9" t="s">
        <v>19</v>
      </c>
      <c r="L83" s="32" t="s">
        <v>19</v>
      </c>
      <c r="M83" s="7"/>
      <c r="N83" s="17">
        <v>0</v>
      </c>
      <c r="O83" s="50">
        <v>0</v>
      </c>
      <c r="P83" s="50">
        <v>0</v>
      </c>
      <c r="Q83" s="50">
        <v>0</v>
      </c>
      <c r="R83" s="17">
        <v>0</v>
      </c>
      <c r="S83" s="50">
        <v>0</v>
      </c>
      <c r="T83" s="50">
        <v>4.9400000000000004</v>
      </c>
      <c r="U83" s="7">
        <v>8</v>
      </c>
      <c r="V83" s="7">
        <v>53</v>
      </c>
      <c r="W83" s="90">
        <f t="shared" si="38"/>
        <v>4.9400000000000004</v>
      </c>
      <c r="X83" s="32">
        <v>8</v>
      </c>
      <c r="Y83" s="7"/>
      <c r="Z83" s="7">
        <v>64</v>
      </c>
      <c r="AA83" s="46">
        <v>9</v>
      </c>
      <c r="AB83" s="7">
        <v>46</v>
      </c>
      <c r="AC83" s="283">
        <v>82</v>
      </c>
      <c r="AD83" s="218" t="str">
        <f t="shared" si="27"/>
        <v>I</v>
      </c>
      <c r="AE83" s="218">
        <v>8000</v>
      </c>
      <c r="AF83" s="266">
        <f t="shared" si="28"/>
        <v>8</v>
      </c>
      <c r="AG83" s="218">
        <v>2000</v>
      </c>
      <c r="AH83" s="279">
        <f t="shared" si="29"/>
        <v>10000</v>
      </c>
      <c r="AI83" s="7" t="str">
        <f t="shared" si="30"/>
        <v>I</v>
      </c>
      <c r="AJ83" s="7">
        <v>15</v>
      </c>
      <c r="AK83" s="218">
        <v>8000</v>
      </c>
      <c r="AL83" s="294">
        <f t="shared" si="31"/>
        <v>8</v>
      </c>
      <c r="AM83" s="218">
        <v>2000</v>
      </c>
      <c r="AN83" s="280">
        <f t="shared" si="32"/>
        <v>10000</v>
      </c>
      <c r="AO83" s="296">
        <f t="shared" si="36"/>
        <v>0</v>
      </c>
      <c r="AP83" s="293">
        <f t="shared" si="33"/>
        <v>9</v>
      </c>
      <c r="AQ83" s="266">
        <v>18</v>
      </c>
      <c r="AR83" s="218">
        <v>1550</v>
      </c>
      <c r="AS83" s="281">
        <f t="shared" si="34"/>
        <v>9550</v>
      </c>
      <c r="AT83" s="296">
        <f t="shared" si="35"/>
        <v>450</v>
      </c>
    </row>
    <row r="84" spans="1:46" ht="25.5" x14ac:dyDescent="0.25">
      <c r="A84" s="5" t="s">
        <v>103</v>
      </c>
      <c r="B84" s="6" t="s">
        <v>11</v>
      </c>
      <c r="C84" s="6">
        <v>26</v>
      </c>
      <c r="D84" s="6">
        <v>9</v>
      </c>
      <c r="E84" s="6">
        <v>81</v>
      </c>
      <c r="F84" s="7">
        <v>3.5</v>
      </c>
      <c r="G84" s="8">
        <v>15</v>
      </c>
      <c r="H84" s="94" t="s">
        <v>24</v>
      </c>
      <c r="I84" s="91">
        <f t="shared" si="37"/>
        <v>108.5</v>
      </c>
      <c r="J84" s="92">
        <f>SUM(D84:G84)+(2*C84)</f>
        <v>160.5</v>
      </c>
      <c r="K84" s="9" t="s">
        <v>22</v>
      </c>
      <c r="L84" s="30" t="s">
        <v>12</v>
      </c>
      <c r="M84" s="7" t="s">
        <v>239</v>
      </c>
      <c r="N84" s="17"/>
      <c r="O84" s="50"/>
      <c r="P84" s="50"/>
      <c r="Q84" s="50"/>
      <c r="R84" s="17"/>
      <c r="S84" s="50"/>
      <c r="T84" s="50"/>
      <c r="U84" s="7">
        <v>9</v>
      </c>
      <c r="V84" s="97">
        <v>7</v>
      </c>
      <c r="W84" s="90">
        <f t="shared" si="38"/>
        <v>0</v>
      </c>
      <c r="X84" s="32">
        <v>8</v>
      </c>
      <c r="Y84" s="7" t="s">
        <v>239</v>
      </c>
      <c r="Z84" s="7">
        <v>112</v>
      </c>
      <c r="AA84" s="46">
        <v>9</v>
      </c>
      <c r="AB84" s="7">
        <v>47</v>
      </c>
      <c r="AC84" s="283">
        <v>83</v>
      </c>
      <c r="AD84" s="218" t="str">
        <f t="shared" si="27"/>
        <v>K</v>
      </c>
      <c r="AE84" s="218">
        <v>6000</v>
      </c>
      <c r="AF84" s="266">
        <f t="shared" si="28"/>
        <v>9</v>
      </c>
      <c r="AG84" s="218">
        <v>3000</v>
      </c>
      <c r="AH84" s="279">
        <f t="shared" si="29"/>
        <v>9000</v>
      </c>
      <c r="AI84" s="7" t="str">
        <f t="shared" si="30"/>
        <v>J</v>
      </c>
      <c r="AJ84" s="7">
        <v>64</v>
      </c>
      <c r="AK84" s="218">
        <v>5000</v>
      </c>
      <c r="AL84" s="294">
        <f t="shared" si="31"/>
        <v>8</v>
      </c>
      <c r="AM84" s="218">
        <v>2000</v>
      </c>
      <c r="AN84" s="280">
        <f t="shared" si="32"/>
        <v>7000</v>
      </c>
      <c r="AO84" s="296">
        <f t="shared" si="36"/>
        <v>2000</v>
      </c>
      <c r="AP84" s="293">
        <f t="shared" si="33"/>
        <v>9</v>
      </c>
      <c r="AQ84" s="266">
        <v>87</v>
      </c>
      <c r="AR84" s="218">
        <v>1550</v>
      </c>
      <c r="AS84" s="281">
        <f t="shared" si="34"/>
        <v>6550</v>
      </c>
      <c r="AT84" s="296">
        <f t="shared" si="35"/>
        <v>2450</v>
      </c>
    </row>
    <row r="85" spans="1:46" ht="25.5" x14ac:dyDescent="0.25">
      <c r="A85" s="5" t="s">
        <v>104</v>
      </c>
      <c r="B85" s="6" t="s">
        <v>14</v>
      </c>
      <c r="C85" s="6">
        <v>219</v>
      </c>
      <c r="D85" s="6">
        <v>108.5</v>
      </c>
      <c r="E85" s="6">
        <v>214.5</v>
      </c>
      <c r="F85" s="7">
        <v>263.25</v>
      </c>
      <c r="G85" s="8">
        <v>285.5</v>
      </c>
      <c r="H85" s="94">
        <v>194</v>
      </c>
      <c r="I85" s="91">
        <f t="shared" si="37"/>
        <v>1065.75</v>
      </c>
      <c r="J85" s="92">
        <f>SUM(D85:G85)+(2*C85)</f>
        <v>1309.75</v>
      </c>
      <c r="K85" s="9" t="s">
        <v>15</v>
      </c>
      <c r="L85" s="35" t="s">
        <v>15</v>
      </c>
      <c r="M85" s="7"/>
      <c r="N85" s="17">
        <v>4.21</v>
      </c>
      <c r="O85" s="50">
        <v>1.94</v>
      </c>
      <c r="P85" s="50">
        <v>0</v>
      </c>
      <c r="Q85" s="50">
        <v>7.0000000000000007E-2</v>
      </c>
      <c r="R85" s="17">
        <v>0.06</v>
      </c>
      <c r="S85" s="50">
        <v>0.05</v>
      </c>
      <c r="T85" s="50">
        <v>0.84</v>
      </c>
      <c r="U85" s="7">
        <v>8</v>
      </c>
      <c r="V85" s="7">
        <v>54</v>
      </c>
      <c r="W85" s="90">
        <f t="shared" si="38"/>
        <v>2.8999999999999995</v>
      </c>
      <c r="X85" s="32">
        <v>8</v>
      </c>
      <c r="Y85" s="7" t="s">
        <v>239</v>
      </c>
      <c r="Z85" s="7">
        <v>65</v>
      </c>
      <c r="AA85" s="46">
        <v>9</v>
      </c>
      <c r="AB85" s="7">
        <v>48</v>
      </c>
      <c r="AC85" s="283">
        <v>84</v>
      </c>
      <c r="AD85" s="218" t="str">
        <f t="shared" si="27"/>
        <v>G</v>
      </c>
      <c r="AE85" s="218">
        <v>25000</v>
      </c>
      <c r="AF85" s="266">
        <f t="shared" si="28"/>
        <v>8</v>
      </c>
      <c r="AG85" s="218">
        <v>2000</v>
      </c>
      <c r="AH85" s="279">
        <f t="shared" si="29"/>
        <v>27000</v>
      </c>
      <c r="AI85" s="7" t="str">
        <f t="shared" si="30"/>
        <v>G</v>
      </c>
      <c r="AJ85" s="7">
        <v>7</v>
      </c>
      <c r="AK85" s="218">
        <v>25000</v>
      </c>
      <c r="AL85" s="294">
        <f t="shared" si="31"/>
        <v>8</v>
      </c>
      <c r="AM85" s="218">
        <v>2000</v>
      </c>
      <c r="AN85" s="280">
        <f t="shared" si="32"/>
        <v>27000</v>
      </c>
      <c r="AO85" s="296">
        <f t="shared" si="36"/>
        <v>0</v>
      </c>
      <c r="AP85" s="293">
        <f t="shared" si="33"/>
        <v>9</v>
      </c>
      <c r="AQ85" s="266">
        <v>2</v>
      </c>
      <c r="AR85" s="218">
        <v>1550</v>
      </c>
      <c r="AS85" s="281">
        <f t="shared" si="34"/>
        <v>26550</v>
      </c>
      <c r="AT85" s="296">
        <f t="shared" si="35"/>
        <v>450</v>
      </c>
    </row>
    <row r="86" spans="1:46" x14ac:dyDescent="0.25">
      <c r="A86" s="5" t="s">
        <v>105</v>
      </c>
      <c r="B86" s="6" t="s">
        <v>14</v>
      </c>
      <c r="C86" s="6">
        <v>57.5</v>
      </c>
      <c r="D86" s="6">
        <v>33.25</v>
      </c>
      <c r="E86" s="6">
        <v>171</v>
      </c>
      <c r="F86" s="7">
        <v>231.75</v>
      </c>
      <c r="G86" s="8">
        <v>106.5</v>
      </c>
      <c r="H86" s="94">
        <v>145</v>
      </c>
      <c r="I86" s="91">
        <f t="shared" si="37"/>
        <v>687.5</v>
      </c>
      <c r="J86" s="92">
        <f>SUM(D86:G86)+(2*C86)</f>
        <v>657.5</v>
      </c>
      <c r="K86" s="9" t="s">
        <v>18</v>
      </c>
      <c r="L86" s="32" t="s">
        <v>19</v>
      </c>
      <c r="M86" s="7" t="s">
        <v>239</v>
      </c>
      <c r="N86" s="17">
        <v>1.05</v>
      </c>
      <c r="O86" s="50">
        <v>1.25</v>
      </c>
      <c r="P86" s="50">
        <v>0</v>
      </c>
      <c r="Q86" s="50">
        <v>0.04</v>
      </c>
      <c r="R86" s="17">
        <v>0.03</v>
      </c>
      <c r="S86" s="50">
        <v>0.01</v>
      </c>
      <c r="T86" s="50">
        <v>18.260000000000002</v>
      </c>
      <c r="U86" s="7">
        <v>7</v>
      </c>
      <c r="V86" s="7">
        <v>9</v>
      </c>
      <c r="W86" s="90">
        <f t="shared" si="38"/>
        <v>19.560000000000002</v>
      </c>
      <c r="X86" s="32">
        <v>8</v>
      </c>
      <c r="Y86" s="7" t="s">
        <v>239</v>
      </c>
      <c r="Z86" s="7">
        <v>9</v>
      </c>
      <c r="AA86" s="32">
        <v>8</v>
      </c>
      <c r="AB86" s="7">
        <v>16</v>
      </c>
      <c r="AC86" s="283">
        <v>85</v>
      </c>
      <c r="AD86" s="218" t="str">
        <f t="shared" si="27"/>
        <v>H</v>
      </c>
      <c r="AE86" s="218">
        <v>16000</v>
      </c>
      <c r="AF86" s="266">
        <f t="shared" si="28"/>
        <v>7</v>
      </c>
      <c r="AG86" s="218">
        <v>3000</v>
      </c>
      <c r="AH86" s="279">
        <f t="shared" si="29"/>
        <v>19000</v>
      </c>
      <c r="AI86" s="7" t="str">
        <f t="shared" si="30"/>
        <v>I</v>
      </c>
      <c r="AJ86" s="7">
        <v>3</v>
      </c>
      <c r="AK86" s="218">
        <v>8000</v>
      </c>
      <c r="AL86" s="294">
        <f t="shared" si="31"/>
        <v>8</v>
      </c>
      <c r="AM86" s="218">
        <v>2000</v>
      </c>
      <c r="AN86" s="280">
        <f t="shared" si="32"/>
        <v>10000</v>
      </c>
      <c r="AO86" s="296">
        <f t="shared" si="36"/>
        <v>9000</v>
      </c>
      <c r="AP86" s="293">
        <f t="shared" si="33"/>
        <v>8</v>
      </c>
      <c r="AQ86" s="266">
        <v>17</v>
      </c>
      <c r="AR86" s="218">
        <v>1600</v>
      </c>
      <c r="AS86" s="281">
        <f t="shared" si="34"/>
        <v>9600</v>
      </c>
      <c r="AT86" s="296">
        <f t="shared" si="35"/>
        <v>9400</v>
      </c>
    </row>
    <row r="87" spans="1:46" x14ac:dyDescent="0.25">
      <c r="A87" s="5" t="s">
        <v>187</v>
      </c>
      <c r="B87" s="6" t="s">
        <v>11</v>
      </c>
      <c r="C87" s="6"/>
      <c r="D87" s="6"/>
      <c r="E87" s="6"/>
      <c r="F87" s="7"/>
      <c r="G87" s="8"/>
      <c r="H87" s="94"/>
      <c r="I87" s="91"/>
      <c r="J87" s="92"/>
      <c r="K87" s="98" t="s">
        <v>22</v>
      </c>
      <c r="L87" s="97" t="s">
        <v>22</v>
      </c>
      <c r="M87" s="7"/>
      <c r="N87" s="17"/>
      <c r="O87" s="50"/>
      <c r="P87" s="50"/>
      <c r="Q87" s="50"/>
      <c r="R87" s="17"/>
      <c r="S87" s="50"/>
      <c r="T87" s="50"/>
      <c r="U87" s="97">
        <v>9</v>
      </c>
      <c r="V87" s="97">
        <v>8</v>
      </c>
      <c r="W87" s="90">
        <v>0</v>
      </c>
      <c r="X87" s="46">
        <v>9</v>
      </c>
      <c r="Y87" s="7" t="s">
        <v>241</v>
      </c>
      <c r="Z87" s="7">
        <v>5</v>
      </c>
      <c r="AA87" s="7">
        <v>10</v>
      </c>
      <c r="AB87" s="7">
        <v>5</v>
      </c>
      <c r="AC87" s="283">
        <v>86</v>
      </c>
      <c r="AD87" s="218" t="str">
        <f t="shared" si="27"/>
        <v>K</v>
      </c>
      <c r="AE87" s="218">
        <v>6000</v>
      </c>
      <c r="AF87" s="266">
        <f t="shared" si="28"/>
        <v>9</v>
      </c>
      <c r="AG87" s="218">
        <v>3000</v>
      </c>
      <c r="AH87" s="279">
        <f t="shared" si="29"/>
        <v>9000</v>
      </c>
      <c r="AI87" s="7" t="str">
        <f t="shared" si="30"/>
        <v>K</v>
      </c>
      <c r="AJ87" s="7">
        <v>3</v>
      </c>
      <c r="AK87" s="218">
        <v>6000</v>
      </c>
      <c r="AL87" s="294">
        <f t="shared" si="31"/>
        <v>9</v>
      </c>
      <c r="AM87" s="218">
        <v>3000</v>
      </c>
      <c r="AN87" s="280">
        <f t="shared" si="32"/>
        <v>9000</v>
      </c>
      <c r="AO87" s="296">
        <f t="shared" si="36"/>
        <v>0</v>
      </c>
      <c r="AP87" s="293">
        <f t="shared" si="33"/>
        <v>10</v>
      </c>
      <c r="AQ87" s="266">
        <v>5</v>
      </c>
      <c r="AR87" s="218">
        <v>3000</v>
      </c>
      <c r="AS87" s="281">
        <f t="shared" si="34"/>
        <v>9000</v>
      </c>
      <c r="AT87" s="296">
        <f t="shared" si="35"/>
        <v>0</v>
      </c>
    </row>
    <row r="88" spans="1:46" x14ac:dyDescent="0.25">
      <c r="A88" s="5" t="s">
        <v>106</v>
      </c>
      <c r="B88" s="6" t="s">
        <v>11</v>
      </c>
      <c r="C88" s="6">
        <v>7</v>
      </c>
      <c r="D88" s="6">
        <v>44.75</v>
      </c>
      <c r="E88" s="6">
        <v>1</v>
      </c>
      <c r="F88" s="7">
        <v>32.5</v>
      </c>
      <c r="G88" s="8">
        <v>30.5</v>
      </c>
      <c r="H88" s="94">
        <v>152</v>
      </c>
      <c r="I88" s="91">
        <f t="shared" ref="I88:I101" si="39">SUM(D88:H88)</f>
        <v>260.75</v>
      </c>
      <c r="J88" s="92">
        <f t="shared" ref="J88:J95" si="40">SUM(D88:G88)+(2*C88)</f>
        <v>122.75</v>
      </c>
      <c r="K88" s="9" t="s">
        <v>18</v>
      </c>
      <c r="L88" s="30" t="s">
        <v>12</v>
      </c>
      <c r="M88" s="7" t="s">
        <v>239</v>
      </c>
      <c r="N88" s="17"/>
      <c r="O88" s="50"/>
      <c r="P88" s="50"/>
      <c r="Q88" s="50"/>
      <c r="R88" s="17"/>
      <c r="S88" s="50"/>
      <c r="T88" s="50"/>
      <c r="U88" s="7">
        <v>8</v>
      </c>
      <c r="V88" s="7">
        <v>55</v>
      </c>
      <c r="W88" s="90">
        <f t="shared" ref="W88:W101" si="41">SUM(O88:Q88,S88:T88)</f>
        <v>0</v>
      </c>
      <c r="X88" s="32">
        <v>8</v>
      </c>
      <c r="Y88" s="7"/>
      <c r="Z88" s="7">
        <v>66</v>
      </c>
      <c r="AA88" s="46">
        <v>9</v>
      </c>
      <c r="AB88" s="7">
        <v>49</v>
      </c>
      <c r="AC88" s="283">
        <v>87</v>
      </c>
      <c r="AD88" s="218" t="str">
        <f t="shared" si="27"/>
        <v>H</v>
      </c>
      <c r="AE88" s="218">
        <v>16000</v>
      </c>
      <c r="AF88" s="266">
        <f t="shared" si="28"/>
        <v>8</v>
      </c>
      <c r="AG88" s="218">
        <v>2000</v>
      </c>
      <c r="AH88" s="279">
        <f t="shared" si="29"/>
        <v>18000</v>
      </c>
      <c r="AI88" s="7" t="str">
        <f t="shared" si="30"/>
        <v>J</v>
      </c>
      <c r="AJ88" s="7">
        <v>37</v>
      </c>
      <c r="AK88" s="218">
        <v>5000</v>
      </c>
      <c r="AL88" s="294">
        <f t="shared" si="31"/>
        <v>8</v>
      </c>
      <c r="AM88" s="218">
        <v>2000</v>
      </c>
      <c r="AN88" s="280">
        <f t="shared" si="32"/>
        <v>7000</v>
      </c>
      <c r="AO88" s="296">
        <f t="shared" si="36"/>
        <v>11000</v>
      </c>
      <c r="AP88" s="293">
        <f t="shared" si="33"/>
        <v>9</v>
      </c>
      <c r="AQ88" s="266">
        <v>62</v>
      </c>
      <c r="AR88" s="218">
        <v>1550</v>
      </c>
      <c r="AS88" s="281">
        <f t="shared" si="34"/>
        <v>6550</v>
      </c>
      <c r="AT88" s="296">
        <f t="shared" si="35"/>
        <v>11450</v>
      </c>
    </row>
    <row r="89" spans="1:46" x14ac:dyDescent="0.25">
      <c r="A89" s="5" t="s">
        <v>107</v>
      </c>
      <c r="B89" s="6" t="s">
        <v>11</v>
      </c>
      <c r="C89" s="6">
        <v>33.75</v>
      </c>
      <c r="D89" s="6">
        <v>320.5</v>
      </c>
      <c r="E89" s="6">
        <v>563</v>
      </c>
      <c r="F89" s="7">
        <v>170</v>
      </c>
      <c r="G89" s="8">
        <v>91.5</v>
      </c>
      <c r="H89" s="94">
        <v>45</v>
      </c>
      <c r="I89" s="91">
        <f t="shared" si="39"/>
        <v>1190</v>
      </c>
      <c r="J89" s="92">
        <f t="shared" si="40"/>
        <v>1212.5</v>
      </c>
      <c r="K89" s="9" t="s">
        <v>19</v>
      </c>
      <c r="L89" s="35" t="s">
        <v>15</v>
      </c>
      <c r="M89" s="7" t="s">
        <v>240</v>
      </c>
      <c r="N89" s="17"/>
      <c r="O89" s="50"/>
      <c r="P89" s="50"/>
      <c r="Q89" s="50"/>
      <c r="R89" s="17"/>
      <c r="S89" s="50"/>
      <c r="T89" s="50"/>
      <c r="U89" s="7">
        <v>8</v>
      </c>
      <c r="V89" s="7">
        <v>56</v>
      </c>
      <c r="W89" s="90">
        <f t="shared" si="41"/>
        <v>0</v>
      </c>
      <c r="X89" s="32">
        <v>8</v>
      </c>
      <c r="Y89" s="7"/>
      <c r="Z89" s="7">
        <v>67</v>
      </c>
      <c r="AA89" s="46">
        <v>9</v>
      </c>
      <c r="AB89" s="7">
        <v>50</v>
      </c>
      <c r="AC89" s="283">
        <v>88</v>
      </c>
      <c r="AD89" s="218" t="str">
        <f t="shared" si="27"/>
        <v>I</v>
      </c>
      <c r="AE89" s="218">
        <v>8000</v>
      </c>
      <c r="AF89" s="266">
        <f t="shared" si="28"/>
        <v>8</v>
      </c>
      <c r="AG89" s="218">
        <v>2000</v>
      </c>
      <c r="AH89" s="279">
        <f t="shared" si="29"/>
        <v>10000</v>
      </c>
      <c r="AI89" s="7" t="str">
        <f t="shared" si="30"/>
        <v>G</v>
      </c>
      <c r="AJ89" s="7">
        <v>8</v>
      </c>
      <c r="AK89" s="218">
        <v>25000</v>
      </c>
      <c r="AL89" s="294">
        <f t="shared" si="31"/>
        <v>8</v>
      </c>
      <c r="AM89" s="218">
        <v>2000</v>
      </c>
      <c r="AN89" s="280">
        <f t="shared" si="32"/>
        <v>27000</v>
      </c>
      <c r="AO89" s="296">
        <f t="shared" si="36"/>
        <v>-17000</v>
      </c>
      <c r="AP89" s="293">
        <f t="shared" si="33"/>
        <v>9</v>
      </c>
      <c r="AQ89" s="266">
        <v>3</v>
      </c>
      <c r="AR89" s="218">
        <v>1550</v>
      </c>
      <c r="AS89" s="281">
        <f t="shared" si="34"/>
        <v>26550</v>
      </c>
      <c r="AT89" s="296">
        <f t="shared" si="35"/>
        <v>-16550</v>
      </c>
    </row>
    <row r="90" spans="1:46" ht="25.5" x14ac:dyDescent="0.25">
      <c r="A90" s="5" t="s">
        <v>108</v>
      </c>
      <c r="B90" s="6" t="s">
        <v>11</v>
      </c>
      <c r="C90" s="6">
        <v>32</v>
      </c>
      <c r="D90" s="6">
        <v>50.5</v>
      </c>
      <c r="E90" s="6">
        <v>73.75</v>
      </c>
      <c r="F90" s="7">
        <v>40.75</v>
      </c>
      <c r="G90" s="8">
        <v>166.25</v>
      </c>
      <c r="H90" s="94">
        <v>7</v>
      </c>
      <c r="I90" s="91">
        <f t="shared" si="39"/>
        <v>338.25</v>
      </c>
      <c r="J90" s="92">
        <f t="shared" si="40"/>
        <v>395.25</v>
      </c>
      <c r="K90" s="9" t="s">
        <v>12</v>
      </c>
      <c r="L90" s="32" t="s">
        <v>19</v>
      </c>
      <c r="M90" s="7" t="s">
        <v>240</v>
      </c>
      <c r="N90" s="17"/>
      <c r="O90" s="50"/>
      <c r="P90" s="50"/>
      <c r="Q90" s="50"/>
      <c r="R90" s="17"/>
      <c r="S90" s="50"/>
      <c r="T90" s="50"/>
      <c r="U90" s="7">
        <v>8</v>
      </c>
      <c r="V90" s="7">
        <v>57</v>
      </c>
      <c r="W90" s="90">
        <f t="shared" si="41"/>
        <v>0</v>
      </c>
      <c r="X90" s="32">
        <v>8</v>
      </c>
      <c r="Y90" s="7"/>
      <c r="Z90" s="7">
        <v>68</v>
      </c>
      <c r="AA90" s="46">
        <v>9</v>
      </c>
      <c r="AB90" s="7">
        <v>51</v>
      </c>
      <c r="AC90" s="283">
        <v>89</v>
      </c>
      <c r="AD90" s="218" t="str">
        <f t="shared" si="27"/>
        <v>J</v>
      </c>
      <c r="AE90" s="218">
        <v>5000</v>
      </c>
      <c r="AF90" s="266">
        <f t="shared" si="28"/>
        <v>8</v>
      </c>
      <c r="AG90" s="218">
        <v>2000</v>
      </c>
      <c r="AH90" s="279">
        <f t="shared" si="29"/>
        <v>7000</v>
      </c>
      <c r="AI90" s="7" t="str">
        <f t="shared" si="30"/>
        <v>I</v>
      </c>
      <c r="AJ90" s="7">
        <v>16</v>
      </c>
      <c r="AK90" s="218">
        <v>8000</v>
      </c>
      <c r="AL90" s="294">
        <f t="shared" si="31"/>
        <v>8</v>
      </c>
      <c r="AM90" s="218">
        <v>2000</v>
      </c>
      <c r="AN90" s="280">
        <f t="shared" si="32"/>
        <v>10000</v>
      </c>
      <c r="AO90" s="296">
        <f t="shared" si="36"/>
        <v>-3000</v>
      </c>
      <c r="AP90" s="293">
        <f t="shared" si="33"/>
        <v>9</v>
      </c>
      <c r="AQ90" s="266">
        <v>19</v>
      </c>
      <c r="AR90" s="218">
        <v>1550</v>
      </c>
      <c r="AS90" s="281">
        <f t="shared" si="34"/>
        <v>9550</v>
      </c>
      <c r="AT90" s="296">
        <f t="shared" si="35"/>
        <v>-2550</v>
      </c>
    </row>
    <row r="91" spans="1:46" ht="25.5" x14ac:dyDescent="0.25">
      <c r="A91" s="5" t="s">
        <v>109</v>
      </c>
      <c r="B91" s="6" t="s">
        <v>11</v>
      </c>
      <c r="C91" s="6">
        <v>99</v>
      </c>
      <c r="D91" s="6">
        <v>88.75</v>
      </c>
      <c r="E91" s="6">
        <v>64.5</v>
      </c>
      <c r="F91" s="7">
        <v>497.25</v>
      </c>
      <c r="G91" s="8">
        <v>270.25</v>
      </c>
      <c r="H91" s="94">
        <v>114</v>
      </c>
      <c r="I91" s="91">
        <f t="shared" si="39"/>
        <v>1034.75</v>
      </c>
      <c r="J91" s="92">
        <f t="shared" si="40"/>
        <v>1118.75</v>
      </c>
      <c r="K91" s="9" t="s">
        <v>15</v>
      </c>
      <c r="L91" s="35" t="s">
        <v>15</v>
      </c>
      <c r="M91" s="7"/>
      <c r="N91" s="17"/>
      <c r="O91" s="50"/>
      <c r="P91" s="50"/>
      <c r="Q91" s="50"/>
      <c r="R91" s="17"/>
      <c r="S91" s="50"/>
      <c r="T91" s="50"/>
      <c r="U91" s="7">
        <v>8</v>
      </c>
      <c r="V91" s="7">
        <v>58</v>
      </c>
      <c r="W91" s="90">
        <f t="shared" si="41"/>
        <v>0</v>
      </c>
      <c r="X91" s="32">
        <v>8</v>
      </c>
      <c r="Y91" s="7"/>
      <c r="Z91" s="7">
        <v>69</v>
      </c>
      <c r="AA91" s="46">
        <v>9</v>
      </c>
      <c r="AB91" s="7">
        <v>52</v>
      </c>
      <c r="AC91" s="283">
        <v>90</v>
      </c>
      <c r="AD91" s="218" t="str">
        <f t="shared" si="27"/>
        <v>G</v>
      </c>
      <c r="AE91" s="218">
        <v>25000</v>
      </c>
      <c r="AF91" s="266">
        <f t="shared" si="28"/>
        <v>8</v>
      </c>
      <c r="AG91" s="218">
        <v>2000</v>
      </c>
      <c r="AH91" s="279">
        <f t="shared" si="29"/>
        <v>27000</v>
      </c>
      <c r="AI91" s="7" t="str">
        <f t="shared" si="30"/>
        <v>G</v>
      </c>
      <c r="AJ91" s="7">
        <v>9</v>
      </c>
      <c r="AK91" s="218">
        <v>25000</v>
      </c>
      <c r="AL91" s="294">
        <f t="shared" si="31"/>
        <v>8</v>
      </c>
      <c r="AM91" s="218">
        <v>2000</v>
      </c>
      <c r="AN91" s="280">
        <f t="shared" si="32"/>
        <v>27000</v>
      </c>
      <c r="AO91" s="296">
        <f t="shared" si="36"/>
        <v>0</v>
      </c>
      <c r="AP91" s="293">
        <f t="shared" si="33"/>
        <v>9</v>
      </c>
      <c r="AQ91" s="266">
        <v>4</v>
      </c>
      <c r="AR91" s="218">
        <v>1550</v>
      </c>
      <c r="AS91" s="281">
        <f t="shared" si="34"/>
        <v>26550</v>
      </c>
      <c r="AT91" s="296">
        <f t="shared" si="35"/>
        <v>450</v>
      </c>
    </row>
    <row r="92" spans="1:46" x14ac:dyDescent="0.25">
      <c r="A92" s="5" t="s">
        <v>110</v>
      </c>
      <c r="B92" s="6" t="s">
        <v>11</v>
      </c>
      <c r="C92" s="6">
        <v>2.5</v>
      </c>
      <c r="D92" s="6">
        <v>40.5</v>
      </c>
      <c r="E92" s="6">
        <v>14.5</v>
      </c>
      <c r="F92" s="7">
        <v>103</v>
      </c>
      <c r="G92" s="8">
        <v>70.25</v>
      </c>
      <c r="H92" s="94">
        <v>28</v>
      </c>
      <c r="I92" s="91">
        <f t="shared" si="39"/>
        <v>256.25</v>
      </c>
      <c r="J92" s="92">
        <f t="shared" si="40"/>
        <v>233.25</v>
      </c>
      <c r="K92" s="9" t="s">
        <v>12</v>
      </c>
      <c r="L92" s="30" t="s">
        <v>12</v>
      </c>
      <c r="M92" s="7"/>
      <c r="N92" s="17">
        <v>0</v>
      </c>
      <c r="O92" s="50">
        <v>0</v>
      </c>
      <c r="P92" s="50">
        <v>0</v>
      </c>
      <c r="Q92" s="50">
        <v>0</v>
      </c>
      <c r="R92" s="17">
        <v>0</v>
      </c>
      <c r="S92" s="50">
        <v>0</v>
      </c>
      <c r="T92" s="50">
        <v>3.33</v>
      </c>
      <c r="U92" s="7">
        <v>8</v>
      </c>
      <c r="V92" s="7">
        <v>59</v>
      </c>
      <c r="W92" s="90">
        <f t="shared" si="41"/>
        <v>3.33</v>
      </c>
      <c r="X92" s="32">
        <v>8</v>
      </c>
      <c r="Y92" s="7"/>
      <c r="Z92" s="7">
        <v>70</v>
      </c>
      <c r="AA92" s="46">
        <v>9</v>
      </c>
      <c r="AB92" s="7">
        <v>53</v>
      </c>
      <c r="AC92" s="283">
        <v>91</v>
      </c>
      <c r="AD92" s="218" t="str">
        <f t="shared" si="27"/>
        <v>J</v>
      </c>
      <c r="AE92" s="218">
        <v>5000</v>
      </c>
      <c r="AF92" s="266">
        <f t="shared" si="28"/>
        <v>8</v>
      </c>
      <c r="AG92" s="218">
        <v>2000</v>
      </c>
      <c r="AH92" s="279">
        <f t="shared" si="29"/>
        <v>7000</v>
      </c>
      <c r="AI92" s="7" t="str">
        <f t="shared" si="30"/>
        <v>J</v>
      </c>
      <c r="AJ92" s="7">
        <v>38</v>
      </c>
      <c r="AK92" s="218">
        <v>5000</v>
      </c>
      <c r="AL92" s="294">
        <f t="shared" si="31"/>
        <v>8</v>
      </c>
      <c r="AM92" s="218">
        <v>2000</v>
      </c>
      <c r="AN92" s="280">
        <f t="shared" si="32"/>
        <v>7000</v>
      </c>
      <c r="AO92" s="296">
        <f t="shared" si="36"/>
        <v>0</v>
      </c>
      <c r="AP92" s="293">
        <f t="shared" si="33"/>
        <v>9</v>
      </c>
      <c r="AQ92" s="266">
        <v>63</v>
      </c>
      <c r="AR92" s="218">
        <v>1550</v>
      </c>
      <c r="AS92" s="281">
        <f t="shared" si="34"/>
        <v>6550</v>
      </c>
      <c r="AT92" s="296">
        <f t="shared" si="35"/>
        <v>450</v>
      </c>
    </row>
    <row r="93" spans="1:46" x14ac:dyDescent="0.25">
      <c r="A93" s="5" t="s">
        <v>111</v>
      </c>
      <c r="B93" s="6" t="s">
        <v>14</v>
      </c>
      <c r="C93" s="6">
        <v>301.25</v>
      </c>
      <c r="D93" s="6">
        <v>599.25</v>
      </c>
      <c r="E93" s="6">
        <v>971.5</v>
      </c>
      <c r="F93" s="7">
        <v>618.25</v>
      </c>
      <c r="G93" s="8">
        <v>1073.5</v>
      </c>
      <c r="H93" s="94">
        <v>1292</v>
      </c>
      <c r="I93" s="91">
        <f t="shared" si="39"/>
        <v>4554.5</v>
      </c>
      <c r="J93" s="92">
        <f t="shared" si="40"/>
        <v>3865</v>
      </c>
      <c r="K93" s="9" t="s">
        <v>65</v>
      </c>
      <c r="L93" s="38" t="s">
        <v>42</v>
      </c>
      <c r="M93" s="7" t="s">
        <v>239</v>
      </c>
      <c r="N93" s="17">
        <v>171.36</v>
      </c>
      <c r="O93" s="50">
        <v>2352.4699999999998</v>
      </c>
      <c r="P93" s="50">
        <v>0.12</v>
      </c>
      <c r="Q93" s="50">
        <v>663.74</v>
      </c>
      <c r="R93" s="17">
        <v>634.33000000000004</v>
      </c>
      <c r="S93" s="50">
        <v>9194.44</v>
      </c>
      <c r="T93" s="50">
        <v>17.309999999999999</v>
      </c>
      <c r="U93" s="7">
        <v>4</v>
      </c>
      <c r="V93" s="7">
        <v>4</v>
      </c>
      <c r="W93" s="90">
        <f t="shared" si="41"/>
        <v>12228.08</v>
      </c>
      <c r="X93" s="7">
        <v>1</v>
      </c>
      <c r="Y93" s="7" t="s">
        <v>240</v>
      </c>
      <c r="Z93" s="7">
        <v>1</v>
      </c>
      <c r="AA93" s="7">
        <v>1</v>
      </c>
      <c r="AB93" s="7">
        <v>1</v>
      </c>
      <c r="AC93" s="283">
        <v>92</v>
      </c>
      <c r="AD93" s="218" t="str">
        <f t="shared" si="27"/>
        <v>A</v>
      </c>
      <c r="AE93" s="218">
        <v>243000</v>
      </c>
      <c r="AF93" s="266">
        <f t="shared" si="28"/>
        <v>4</v>
      </c>
      <c r="AG93" s="218">
        <v>14000</v>
      </c>
      <c r="AH93" s="279">
        <f t="shared" si="29"/>
        <v>257000</v>
      </c>
      <c r="AI93" s="7" t="str">
        <f t="shared" si="30"/>
        <v>D</v>
      </c>
      <c r="AJ93" s="7">
        <v>1</v>
      </c>
      <c r="AK93" s="218">
        <v>71000</v>
      </c>
      <c r="AL93" s="294">
        <f t="shared" si="31"/>
        <v>1</v>
      </c>
      <c r="AM93" s="218">
        <v>175000</v>
      </c>
      <c r="AN93" s="280">
        <f t="shared" si="32"/>
        <v>246000</v>
      </c>
      <c r="AO93" s="296">
        <f t="shared" si="36"/>
        <v>11000</v>
      </c>
      <c r="AP93" s="293">
        <f t="shared" si="33"/>
        <v>1</v>
      </c>
      <c r="AQ93" s="266">
        <v>1</v>
      </c>
      <c r="AR93" s="218">
        <v>140000</v>
      </c>
      <c r="AS93" s="281">
        <f t="shared" si="34"/>
        <v>211000</v>
      </c>
      <c r="AT93" s="296">
        <f t="shared" si="35"/>
        <v>46000</v>
      </c>
    </row>
    <row r="94" spans="1:46" ht="25.5" x14ac:dyDescent="0.25">
      <c r="A94" s="5" t="s">
        <v>113</v>
      </c>
      <c r="B94" s="6" t="s">
        <v>11</v>
      </c>
      <c r="C94" s="6">
        <v>8</v>
      </c>
      <c r="D94" s="6">
        <v>31.75</v>
      </c>
      <c r="E94" s="6">
        <v>15</v>
      </c>
      <c r="F94" s="7">
        <v>102</v>
      </c>
      <c r="G94" s="8">
        <v>11</v>
      </c>
      <c r="H94" s="94">
        <v>1</v>
      </c>
      <c r="I94" s="91">
        <f t="shared" si="39"/>
        <v>160.75</v>
      </c>
      <c r="J94" s="92">
        <f t="shared" si="40"/>
        <v>175.75</v>
      </c>
      <c r="K94" s="9" t="s">
        <v>12</v>
      </c>
      <c r="L94" s="30" t="s">
        <v>12</v>
      </c>
      <c r="M94" s="7"/>
      <c r="N94" s="17"/>
      <c r="O94" s="50"/>
      <c r="P94" s="50"/>
      <c r="Q94" s="50"/>
      <c r="R94" s="17"/>
      <c r="S94" s="50"/>
      <c r="T94" s="50"/>
      <c r="U94" s="7">
        <v>8</v>
      </c>
      <c r="V94" s="7">
        <v>60</v>
      </c>
      <c r="W94" s="90">
        <f t="shared" si="41"/>
        <v>0</v>
      </c>
      <c r="X94" s="32">
        <v>8</v>
      </c>
      <c r="Y94" s="7"/>
      <c r="Z94" s="7">
        <v>71</v>
      </c>
      <c r="AA94" s="46">
        <v>9</v>
      </c>
      <c r="AB94" s="7">
        <v>54</v>
      </c>
      <c r="AC94" s="283">
        <v>93</v>
      </c>
      <c r="AD94" s="218" t="str">
        <f t="shared" si="27"/>
        <v>J</v>
      </c>
      <c r="AE94" s="218">
        <v>5000</v>
      </c>
      <c r="AF94" s="266">
        <f t="shared" si="28"/>
        <v>8</v>
      </c>
      <c r="AG94" s="218">
        <v>2000</v>
      </c>
      <c r="AH94" s="279">
        <f t="shared" si="29"/>
        <v>7000</v>
      </c>
      <c r="AI94" s="7" t="str">
        <f t="shared" si="30"/>
        <v>J</v>
      </c>
      <c r="AJ94" s="7">
        <v>39</v>
      </c>
      <c r="AK94" s="218">
        <v>5000</v>
      </c>
      <c r="AL94" s="294">
        <f t="shared" si="31"/>
        <v>8</v>
      </c>
      <c r="AM94" s="218">
        <v>2000</v>
      </c>
      <c r="AN94" s="280">
        <f t="shared" si="32"/>
        <v>7000</v>
      </c>
      <c r="AO94" s="296">
        <f t="shared" si="36"/>
        <v>0</v>
      </c>
      <c r="AP94" s="293">
        <f t="shared" si="33"/>
        <v>9</v>
      </c>
      <c r="AQ94" s="266">
        <v>64</v>
      </c>
      <c r="AR94" s="218">
        <v>1550</v>
      </c>
      <c r="AS94" s="281">
        <f t="shared" si="34"/>
        <v>6550</v>
      </c>
      <c r="AT94" s="296">
        <f t="shared" si="35"/>
        <v>450</v>
      </c>
    </row>
    <row r="95" spans="1:46" x14ac:dyDescent="0.25">
      <c r="A95" s="5" t="s">
        <v>114</v>
      </c>
      <c r="B95" s="6" t="s">
        <v>14</v>
      </c>
      <c r="C95" s="6">
        <v>72</v>
      </c>
      <c r="D95" s="6">
        <v>372.5</v>
      </c>
      <c r="E95" s="6">
        <v>453.5</v>
      </c>
      <c r="F95" s="7">
        <v>572</v>
      </c>
      <c r="G95" s="8">
        <v>386.25</v>
      </c>
      <c r="H95" s="94">
        <v>763</v>
      </c>
      <c r="I95" s="91">
        <f t="shared" si="39"/>
        <v>2547.25</v>
      </c>
      <c r="J95" s="92">
        <f t="shared" si="40"/>
        <v>1928.25</v>
      </c>
      <c r="K95" s="9" t="s">
        <v>65</v>
      </c>
      <c r="L95" s="34" t="s">
        <v>16</v>
      </c>
      <c r="M95" s="7" t="s">
        <v>239</v>
      </c>
      <c r="N95" s="17">
        <v>10.07</v>
      </c>
      <c r="O95" s="50">
        <v>2.4700000000000002</v>
      </c>
      <c r="P95" s="50">
        <v>0</v>
      </c>
      <c r="Q95" s="50">
        <v>4.7300000000000004</v>
      </c>
      <c r="R95" s="17">
        <v>2.5299999999999998</v>
      </c>
      <c r="S95" s="50">
        <v>0.11</v>
      </c>
      <c r="T95" s="50">
        <v>6.53</v>
      </c>
      <c r="U95" s="7">
        <v>7</v>
      </c>
      <c r="V95" s="7">
        <v>10</v>
      </c>
      <c r="W95" s="90">
        <f t="shared" si="41"/>
        <v>13.840000000000002</v>
      </c>
      <c r="X95" s="32">
        <v>8</v>
      </c>
      <c r="Y95" s="7" t="s">
        <v>239</v>
      </c>
      <c r="Z95" s="7">
        <v>10</v>
      </c>
      <c r="AA95" s="32">
        <v>8</v>
      </c>
      <c r="AB95" s="7">
        <v>17</v>
      </c>
      <c r="AC95" s="283">
        <v>94</v>
      </c>
      <c r="AD95" s="218" t="str">
        <f t="shared" si="27"/>
        <v>A</v>
      </c>
      <c r="AE95" s="218">
        <v>243000</v>
      </c>
      <c r="AF95" s="266">
        <f t="shared" si="28"/>
        <v>7</v>
      </c>
      <c r="AG95" s="218">
        <v>3000</v>
      </c>
      <c r="AH95" s="279">
        <f t="shared" si="29"/>
        <v>246000</v>
      </c>
      <c r="AI95" s="7" t="str">
        <f t="shared" si="30"/>
        <v>F</v>
      </c>
      <c r="AJ95" s="7">
        <v>9</v>
      </c>
      <c r="AK95" s="218">
        <v>37000</v>
      </c>
      <c r="AL95" s="294">
        <f t="shared" si="31"/>
        <v>8</v>
      </c>
      <c r="AM95" s="218">
        <v>2000</v>
      </c>
      <c r="AN95" s="280">
        <f t="shared" si="32"/>
        <v>39000</v>
      </c>
      <c r="AO95" s="296">
        <f t="shared" si="36"/>
        <v>207000</v>
      </c>
      <c r="AP95" s="293">
        <f t="shared" si="33"/>
        <v>8</v>
      </c>
      <c r="AQ95" s="266">
        <v>2</v>
      </c>
      <c r="AR95" s="218">
        <v>1600</v>
      </c>
      <c r="AS95" s="281">
        <f t="shared" si="34"/>
        <v>38600</v>
      </c>
      <c r="AT95" s="296">
        <f t="shared" si="35"/>
        <v>207400</v>
      </c>
    </row>
    <row r="96" spans="1:46" x14ac:dyDescent="0.25">
      <c r="A96" s="5" t="s">
        <v>115</v>
      </c>
      <c r="B96" s="6" t="s">
        <v>11</v>
      </c>
      <c r="C96" s="6" t="s">
        <v>24</v>
      </c>
      <c r="D96" s="6" t="s">
        <v>24</v>
      </c>
      <c r="E96" s="6" t="s">
        <v>24</v>
      </c>
      <c r="F96" s="7">
        <v>0</v>
      </c>
      <c r="G96" s="8">
        <v>0.5</v>
      </c>
      <c r="H96" s="94">
        <v>29</v>
      </c>
      <c r="I96" s="91">
        <f t="shared" si="39"/>
        <v>29.5</v>
      </c>
      <c r="J96" s="92">
        <f>SUM(D96:G96)</f>
        <v>0.5</v>
      </c>
      <c r="K96" s="9" t="s">
        <v>12</v>
      </c>
      <c r="L96" s="30" t="s">
        <v>12</v>
      </c>
      <c r="M96" s="7"/>
      <c r="N96" s="17"/>
      <c r="O96" s="50"/>
      <c r="P96" s="50"/>
      <c r="Q96" s="50"/>
      <c r="R96" s="17"/>
      <c r="S96" s="50"/>
      <c r="T96" s="50"/>
      <c r="U96" s="7">
        <v>8</v>
      </c>
      <c r="V96" s="7">
        <v>61</v>
      </c>
      <c r="W96" s="90">
        <f t="shared" si="41"/>
        <v>0</v>
      </c>
      <c r="X96" s="32">
        <v>8</v>
      </c>
      <c r="Y96" s="7"/>
      <c r="Z96" s="7">
        <v>72</v>
      </c>
      <c r="AA96" s="46">
        <v>9</v>
      </c>
      <c r="AB96" s="7">
        <v>55</v>
      </c>
      <c r="AC96" s="283">
        <v>95</v>
      </c>
      <c r="AD96" s="218" t="str">
        <f t="shared" si="27"/>
        <v>J</v>
      </c>
      <c r="AE96" s="218">
        <v>5000</v>
      </c>
      <c r="AF96" s="266">
        <f t="shared" si="28"/>
        <v>8</v>
      </c>
      <c r="AG96" s="218">
        <v>2000</v>
      </c>
      <c r="AH96" s="279">
        <f t="shared" si="29"/>
        <v>7000</v>
      </c>
      <c r="AI96" s="7" t="str">
        <f t="shared" si="30"/>
        <v>J</v>
      </c>
      <c r="AJ96" s="7">
        <v>40</v>
      </c>
      <c r="AK96" s="218">
        <v>5000</v>
      </c>
      <c r="AL96" s="294">
        <f t="shared" si="31"/>
        <v>8</v>
      </c>
      <c r="AM96" s="218">
        <v>2000</v>
      </c>
      <c r="AN96" s="280">
        <f t="shared" si="32"/>
        <v>7000</v>
      </c>
      <c r="AO96" s="296">
        <f t="shared" si="36"/>
        <v>0</v>
      </c>
      <c r="AP96" s="293">
        <f t="shared" si="33"/>
        <v>9</v>
      </c>
      <c r="AQ96" s="266">
        <v>65</v>
      </c>
      <c r="AR96" s="218">
        <v>1550</v>
      </c>
      <c r="AS96" s="281">
        <f t="shared" si="34"/>
        <v>6550</v>
      </c>
      <c r="AT96" s="296">
        <f t="shared" si="35"/>
        <v>450</v>
      </c>
    </row>
    <row r="97" spans="1:46" ht="25.5" x14ac:dyDescent="0.25">
      <c r="A97" s="5" t="s">
        <v>116</v>
      </c>
      <c r="B97" s="6" t="s">
        <v>11</v>
      </c>
      <c r="C97" s="6" t="s">
        <v>24</v>
      </c>
      <c r="D97" s="6" t="s">
        <v>24</v>
      </c>
      <c r="E97" s="6" t="s">
        <v>24</v>
      </c>
      <c r="F97" s="7">
        <v>0</v>
      </c>
      <c r="G97" s="8" t="s">
        <v>24</v>
      </c>
      <c r="H97" s="94">
        <v>5</v>
      </c>
      <c r="I97" s="91">
        <f t="shared" si="39"/>
        <v>5</v>
      </c>
      <c r="J97" s="92">
        <f>SUM(D97:G97)</f>
        <v>0</v>
      </c>
      <c r="K97" s="9" t="s">
        <v>12</v>
      </c>
      <c r="L97" s="30" t="s">
        <v>12</v>
      </c>
      <c r="M97" s="7"/>
      <c r="N97" s="17"/>
      <c r="O97" s="50"/>
      <c r="P97" s="50"/>
      <c r="Q97" s="50"/>
      <c r="R97" s="17"/>
      <c r="S97" s="50"/>
      <c r="T97" s="50"/>
      <c r="U97" s="7">
        <v>8</v>
      </c>
      <c r="V97" s="7">
        <v>62</v>
      </c>
      <c r="W97" s="90">
        <f t="shared" si="41"/>
        <v>0</v>
      </c>
      <c r="X97" s="32">
        <v>8</v>
      </c>
      <c r="Y97" s="7"/>
      <c r="Z97" s="7">
        <v>73</v>
      </c>
      <c r="AA97" s="46">
        <v>9</v>
      </c>
      <c r="AB97" s="7">
        <v>56</v>
      </c>
      <c r="AC97" s="283">
        <v>96</v>
      </c>
      <c r="AD97" s="218" t="str">
        <f t="shared" si="27"/>
        <v>J</v>
      </c>
      <c r="AE97" s="218">
        <v>5000</v>
      </c>
      <c r="AF97" s="266">
        <f t="shared" si="28"/>
        <v>8</v>
      </c>
      <c r="AG97" s="218">
        <v>2000</v>
      </c>
      <c r="AH97" s="279">
        <f t="shared" si="29"/>
        <v>7000</v>
      </c>
      <c r="AI97" s="7" t="str">
        <f t="shared" si="30"/>
        <v>J</v>
      </c>
      <c r="AJ97" s="7">
        <v>41</v>
      </c>
      <c r="AK97" s="218">
        <v>5000</v>
      </c>
      <c r="AL97" s="294">
        <f t="shared" si="31"/>
        <v>8</v>
      </c>
      <c r="AM97" s="218">
        <v>2000</v>
      </c>
      <c r="AN97" s="280">
        <f t="shared" si="32"/>
        <v>7000</v>
      </c>
      <c r="AO97" s="296">
        <f t="shared" si="36"/>
        <v>0</v>
      </c>
      <c r="AP97" s="293">
        <f t="shared" si="33"/>
        <v>9</v>
      </c>
      <c r="AQ97" s="266">
        <v>66</v>
      </c>
      <c r="AR97" s="218">
        <v>1550</v>
      </c>
      <c r="AS97" s="281">
        <f t="shared" si="34"/>
        <v>6550</v>
      </c>
      <c r="AT97" s="296">
        <f t="shared" si="35"/>
        <v>450</v>
      </c>
    </row>
    <row r="98" spans="1:46" x14ac:dyDescent="0.25">
      <c r="A98" s="5" t="s">
        <v>117</v>
      </c>
      <c r="B98" s="6" t="s">
        <v>11</v>
      </c>
      <c r="C98" s="6">
        <v>4.5</v>
      </c>
      <c r="D98" s="6">
        <v>90</v>
      </c>
      <c r="E98" s="6" t="s">
        <v>24</v>
      </c>
      <c r="F98" s="7">
        <v>9.5</v>
      </c>
      <c r="G98" s="8" t="s">
        <v>24</v>
      </c>
      <c r="H98" s="94">
        <v>7</v>
      </c>
      <c r="I98" s="91">
        <f t="shared" si="39"/>
        <v>106.5</v>
      </c>
      <c r="J98" s="92">
        <f>SUM(D98:G98)+(2*C98)</f>
        <v>108.5</v>
      </c>
      <c r="K98" s="9" t="s">
        <v>12</v>
      </c>
      <c r="L98" s="30" t="s">
        <v>12</v>
      </c>
      <c r="M98" s="7"/>
      <c r="N98" s="17"/>
      <c r="O98" s="50"/>
      <c r="P98" s="50"/>
      <c r="Q98" s="50"/>
      <c r="R98" s="17"/>
      <c r="S98" s="50"/>
      <c r="T98" s="50"/>
      <c r="U98" s="7">
        <v>8</v>
      </c>
      <c r="V98" s="7">
        <v>63</v>
      </c>
      <c r="W98" s="90">
        <f t="shared" si="41"/>
        <v>0</v>
      </c>
      <c r="X98" s="32">
        <v>8</v>
      </c>
      <c r="Y98" s="7"/>
      <c r="Z98" s="7">
        <v>74</v>
      </c>
      <c r="AA98" s="46">
        <v>9</v>
      </c>
      <c r="AB98" s="7">
        <v>57</v>
      </c>
      <c r="AC98" s="283">
        <v>97</v>
      </c>
      <c r="AD98" s="218" t="str">
        <f t="shared" ref="AD98:AD129" si="42">K98</f>
        <v>J</v>
      </c>
      <c r="AE98" s="218">
        <v>5000</v>
      </c>
      <c r="AF98" s="266">
        <f t="shared" ref="AF98:AF129" si="43">U98</f>
        <v>8</v>
      </c>
      <c r="AG98" s="218">
        <v>2000</v>
      </c>
      <c r="AH98" s="279">
        <f t="shared" ref="AH98:AH129" si="44">AE98+AG98</f>
        <v>7000</v>
      </c>
      <c r="AI98" s="7" t="str">
        <f t="shared" ref="AI98:AI129" si="45">L98</f>
        <v>J</v>
      </c>
      <c r="AJ98" s="7">
        <v>42</v>
      </c>
      <c r="AK98" s="218">
        <v>5000</v>
      </c>
      <c r="AL98" s="294">
        <f t="shared" ref="AL98:AL129" si="46">X98</f>
        <v>8</v>
      </c>
      <c r="AM98" s="218">
        <v>2000</v>
      </c>
      <c r="AN98" s="280">
        <f t="shared" ref="AN98:AN129" si="47">AK98+AM98</f>
        <v>7000</v>
      </c>
      <c r="AO98" s="296">
        <f t="shared" si="36"/>
        <v>0</v>
      </c>
      <c r="AP98" s="293">
        <f t="shared" ref="AP98:AP129" si="48">AA98</f>
        <v>9</v>
      </c>
      <c r="AQ98" s="266">
        <v>67</v>
      </c>
      <c r="AR98" s="218">
        <v>1550</v>
      </c>
      <c r="AS98" s="281">
        <f t="shared" ref="AS98:AS129" si="49">AK98+AR98</f>
        <v>6550</v>
      </c>
      <c r="AT98" s="296">
        <f t="shared" ref="AT98:AT129" si="50">AH98-AS98</f>
        <v>450</v>
      </c>
    </row>
    <row r="99" spans="1:46" x14ac:dyDescent="0.25">
      <c r="A99" s="5" t="s">
        <v>118</v>
      </c>
      <c r="B99" s="6" t="s">
        <v>14</v>
      </c>
      <c r="C99" s="6">
        <v>35</v>
      </c>
      <c r="D99" s="6">
        <v>79.75</v>
      </c>
      <c r="E99" s="6">
        <v>55.5</v>
      </c>
      <c r="F99" s="7">
        <v>23.25</v>
      </c>
      <c r="G99" s="8">
        <v>68.650000000000006</v>
      </c>
      <c r="H99" s="94">
        <v>281</v>
      </c>
      <c r="I99" s="91">
        <f t="shared" si="39"/>
        <v>508.15</v>
      </c>
      <c r="J99" s="92">
        <f>SUM(D99:G99)+(2*C99)</f>
        <v>297.14999999999998</v>
      </c>
      <c r="K99" s="9" t="s">
        <v>19</v>
      </c>
      <c r="L99" s="30" t="s">
        <v>12</v>
      </c>
      <c r="M99" s="7" t="s">
        <v>239</v>
      </c>
      <c r="N99" s="17">
        <v>0.04</v>
      </c>
      <c r="O99" s="50">
        <v>0.18</v>
      </c>
      <c r="P99" s="50">
        <v>0</v>
      </c>
      <c r="Q99" s="50">
        <v>0.02</v>
      </c>
      <c r="R99" s="17">
        <v>0.01</v>
      </c>
      <c r="S99" s="50">
        <v>0.22</v>
      </c>
      <c r="T99" s="50">
        <v>5.9</v>
      </c>
      <c r="U99" s="7">
        <v>8</v>
      </c>
      <c r="V99" s="7">
        <v>64</v>
      </c>
      <c r="W99" s="90">
        <f t="shared" si="41"/>
        <v>6.32</v>
      </c>
      <c r="X99" s="32">
        <v>8</v>
      </c>
      <c r="Y99" s="7"/>
      <c r="Z99" s="7">
        <v>75</v>
      </c>
      <c r="AA99" s="32">
        <v>8</v>
      </c>
      <c r="AB99" s="7">
        <v>18</v>
      </c>
      <c r="AC99" s="283">
        <v>98</v>
      </c>
      <c r="AD99" s="218" t="str">
        <f t="shared" si="42"/>
        <v>I</v>
      </c>
      <c r="AE99" s="218">
        <v>8000</v>
      </c>
      <c r="AF99" s="266">
        <f t="shared" si="43"/>
        <v>8</v>
      </c>
      <c r="AG99" s="218">
        <v>2000</v>
      </c>
      <c r="AH99" s="279">
        <f t="shared" si="44"/>
        <v>10000</v>
      </c>
      <c r="AI99" s="7" t="str">
        <f t="shared" si="45"/>
        <v>J</v>
      </c>
      <c r="AJ99" s="7">
        <v>43</v>
      </c>
      <c r="AK99" s="218">
        <v>5000</v>
      </c>
      <c r="AL99" s="294">
        <f t="shared" si="46"/>
        <v>8</v>
      </c>
      <c r="AM99" s="218">
        <v>2000</v>
      </c>
      <c r="AN99" s="280">
        <f t="shared" si="47"/>
        <v>7000</v>
      </c>
      <c r="AO99" s="296">
        <f t="shared" si="36"/>
        <v>3000</v>
      </c>
      <c r="AP99" s="293">
        <f t="shared" si="48"/>
        <v>8</v>
      </c>
      <c r="AQ99" s="266">
        <v>24</v>
      </c>
      <c r="AR99" s="218">
        <v>1600</v>
      </c>
      <c r="AS99" s="281">
        <f t="shared" si="49"/>
        <v>6600</v>
      </c>
      <c r="AT99" s="296">
        <f t="shared" si="50"/>
        <v>3400</v>
      </c>
    </row>
    <row r="100" spans="1:46" ht="25.5" x14ac:dyDescent="0.25">
      <c r="A100" s="5" t="s">
        <v>119</v>
      </c>
      <c r="B100" s="6" t="s">
        <v>11</v>
      </c>
      <c r="C100" s="6" t="s">
        <v>24</v>
      </c>
      <c r="D100" s="6">
        <v>119.5</v>
      </c>
      <c r="E100" s="6">
        <v>99.5</v>
      </c>
      <c r="F100" s="7">
        <v>6</v>
      </c>
      <c r="G100" s="8">
        <v>76</v>
      </c>
      <c r="H100" s="94" t="s">
        <v>24</v>
      </c>
      <c r="I100" s="91">
        <f t="shared" si="39"/>
        <v>301</v>
      </c>
      <c r="J100" s="92">
        <f>SUM(D100:G100)</f>
        <v>301</v>
      </c>
      <c r="K100" s="9" t="s">
        <v>19</v>
      </c>
      <c r="L100" s="30" t="s">
        <v>12</v>
      </c>
      <c r="M100" s="7" t="s">
        <v>239</v>
      </c>
      <c r="N100" s="17"/>
      <c r="O100" s="50"/>
      <c r="P100" s="50"/>
      <c r="Q100" s="50"/>
      <c r="R100" s="17"/>
      <c r="S100" s="50"/>
      <c r="T100" s="50"/>
      <c r="U100" s="7">
        <v>8</v>
      </c>
      <c r="V100" s="7">
        <v>65</v>
      </c>
      <c r="W100" s="90">
        <f t="shared" si="41"/>
        <v>0</v>
      </c>
      <c r="X100" s="32">
        <v>8</v>
      </c>
      <c r="Y100" s="7"/>
      <c r="Z100" s="7">
        <v>76</v>
      </c>
      <c r="AA100" s="46">
        <v>9</v>
      </c>
      <c r="AB100" s="7">
        <v>58</v>
      </c>
      <c r="AC100" s="283">
        <v>99</v>
      </c>
      <c r="AD100" s="218" t="str">
        <f t="shared" si="42"/>
        <v>I</v>
      </c>
      <c r="AE100" s="218">
        <v>8000</v>
      </c>
      <c r="AF100" s="266">
        <f t="shared" si="43"/>
        <v>8</v>
      </c>
      <c r="AG100" s="218">
        <v>2000</v>
      </c>
      <c r="AH100" s="279">
        <f t="shared" si="44"/>
        <v>10000</v>
      </c>
      <c r="AI100" s="7" t="str">
        <f t="shared" si="45"/>
        <v>J</v>
      </c>
      <c r="AJ100" s="7">
        <v>44</v>
      </c>
      <c r="AK100" s="218">
        <v>5000</v>
      </c>
      <c r="AL100" s="294">
        <f t="shared" si="46"/>
        <v>8</v>
      </c>
      <c r="AM100" s="218">
        <v>2000</v>
      </c>
      <c r="AN100" s="280">
        <f t="shared" si="47"/>
        <v>7000</v>
      </c>
      <c r="AO100" s="296">
        <f t="shared" si="36"/>
        <v>3000</v>
      </c>
      <c r="AP100" s="293">
        <f t="shared" si="48"/>
        <v>9</v>
      </c>
      <c r="AQ100" s="266">
        <v>68</v>
      </c>
      <c r="AR100" s="218">
        <v>1550</v>
      </c>
      <c r="AS100" s="281">
        <f t="shared" si="49"/>
        <v>6550</v>
      </c>
      <c r="AT100" s="296">
        <f t="shared" si="50"/>
        <v>3450</v>
      </c>
    </row>
    <row r="101" spans="1:46" x14ac:dyDescent="0.25">
      <c r="A101" s="5" t="s">
        <v>120</v>
      </c>
      <c r="B101" s="6" t="s">
        <v>14</v>
      </c>
      <c r="C101" s="6">
        <v>50</v>
      </c>
      <c r="D101" s="6">
        <v>137</v>
      </c>
      <c r="E101" s="6">
        <v>331</v>
      </c>
      <c r="F101" s="7">
        <v>453</v>
      </c>
      <c r="G101" s="8">
        <v>227.5</v>
      </c>
      <c r="H101" s="94">
        <v>108</v>
      </c>
      <c r="I101" s="91">
        <f t="shared" si="39"/>
        <v>1256.5</v>
      </c>
      <c r="J101" s="92">
        <f>SUM(D101:G101)+(2*C101)</f>
        <v>1248.5</v>
      </c>
      <c r="K101" s="9" t="s">
        <v>18</v>
      </c>
      <c r="L101" s="35" t="s">
        <v>15</v>
      </c>
      <c r="M101" s="7" t="s">
        <v>240</v>
      </c>
      <c r="N101" s="17">
        <v>1.1200000000000001</v>
      </c>
      <c r="O101" s="50">
        <v>3.67</v>
      </c>
      <c r="P101" s="50">
        <v>0</v>
      </c>
      <c r="Q101" s="50">
        <v>0.01</v>
      </c>
      <c r="R101" s="17">
        <v>0.01</v>
      </c>
      <c r="S101" s="50">
        <v>0.01</v>
      </c>
      <c r="T101" s="50">
        <v>7.0000000000000007E-2</v>
      </c>
      <c r="U101" s="7">
        <v>8</v>
      </c>
      <c r="V101" s="7">
        <v>66</v>
      </c>
      <c r="W101" s="90">
        <f t="shared" si="41"/>
        <v>3.7599999999999993</v>
      </c>
      <c r="X101" s="32">
        <v>8</v>
      </c>
      <c r="Y101" s="7"/>
      <c r="Z101" s="7">
        <v>77</v>
      </c>
      <c r="AA101" s="46">
        <v>9</v>
      </c>
      <c r="AB101" s="7">
        <v>59</v>
      </c>
      <c r="AC101" s="283">
        <v>100</v>
      </c>
      <c r="AD101" s="218" t="str">
        <f t="shared" si="42"/>
        <v>H</v>
      </c>
      <c r="AE101" s="218">
        <v>16000</v>
      </c>
      <c r="AF101" s="266">
        <f t="shared" si="43"/>
        <v>8</v>
      </c>
      <c r="AG101" s="218">
        <v>2000</v>
      </c>
      <c r="AH101" s="279">
        <f t="shared" si="44"/>
        <v>18000</v>
      </c>
      <c r="AI101" s="7" t="str">
        <f t="shared" si="45"/>
        <v>G</v>
      </c>
      <c r="AJ101" s="7">
        <v>10</v>
      </c>
      <c r="AK101" s="218">
        <v>25000</v>
      </c>
      <c r="AL101" s="294">
        <f t="shared" si="46"/>
        <v>8</v>
      </c>
      <c r="AM101" s="218">
        <v>2000</v>
      </c>
      <c r="AN101" s="280">
        <f t="shared" si="47"/>
        <v>27000</v>
      </c>
      <c r="AO101" s="296">
        <f t="shared" si="36"/>
        <v>-9000</v>
      </c>
      <c r="AP101" s="293">
        <f t="shared" si="48"/>
        <v>9</v>
      </c>
      <c r="AQ101" s="266">
        <v>5</v>
      </c>
      <c r="AR101" s="218">
        <v>1550</v>
      </c>
      <c r="AS101" s="281">
        <f t="shared" si="49"/>
        <v>26550</v>
      </c>
      <c r="AT101" s="296">
        <f t="shared" si="50"/>
        <v>-8550</v>
      </c>
    </row>
    <row r="102" spans="1:46" x14ac:dyDescent="0.25">
      <c r="A102" s="5" t="s">
        <v>243</v>
      </c>
      <c r="B102" s="6" t="s">
        <v>11</v>
      </c>
      <c r="C102" s="6"/>
      <c r="D102" s="6"/>
      <c r="E102" s="6"/>
      <c r="F102" s="7"/>
      <c r="G102" s="8"/>
      <c r="H102" s="94"/>
      <c r="I102" s="91"/>
      <c r="J102" s="92"/>
      <c r="K102" s="98" t="s">
        <v>22</v>
      </c>
      <c r="L102" s="97" t="s">
        <v>22</v>
      </c>
      <c r="M102" s="7"/>
      <c r="N102" s="17"/>
      <c r="O102" s="50"/>
      <c r="P102" s="50"/>
      <c r="Q102" s="50"/>
      <c r="R102" s="17"/>
      <c r="S102" s="50"/>
      <c r="T102" s="50"/>
      <c r="U102" s="97">
        <v>9</v>
      </c>
      <c r="V102" s="97">
        <v>9</v>
      </c>
      <c r="W102" s="90">
        <v>0</v>
      </c>
      <c r="X102" s="46">
        <v>9</v>
      </c>
      <c r="Y102" s="7" t="s">
        <v>241</v>
      </c>
      <c r="Z102" s="7">
        <v>6</v>
      </c>
      <c r="AA102" s="7">
        <v>10</v>
      </c>
      <c r="AB102" s="7">
        <v>6</v>
      </c>
      <c r="AC102" s="283">
        <v>101</v>
      </c>
      <c r="AD102" s="218" t="str">
        <f t="shared" si="42"/>
        <v>K</v>
      </c>
      <c r="AE102" s="218">
        <v>6000</v>
      </c>
      <c r="AF102" s="266">
        <f t="shared" si="43"/>
        <v>9</v>
      </c>
      <c r="AG102" s="218">
        <v>3000</v>
      </c>
      <c r="AH102" s="279">
        <f t="shared" si="44"/>
        <v>9000</v>
      </c>
      <c r="AI102" s="7" t="str">
        <f t="shared" si="45"/>
        <v>K</v>
      </c>
      <c r="AJ102" s="7">
        <v>4</v>
      </c>
      <c r="AK102" s="218">
        <v>6000</v>
      </c>
      <c r="AL102" s="294">
        <f t="shared" si="46"/>
        <v>9</v>
      </c>
      <c r="AM102" s="218">
        <v>3000</v>
      </c>
      <c r="AN102" s="280">
        <f t="shared" si="47"/>
        <v>9000</v>
      </c>
      <c r="AO102" s="296">
        <f t="shared" si="36"/>
        <v>0</v>
      </c>
      <c r="AP102" s="293">
        <f t="shared" si="48"/>
        <v>10</v>
      </c>
      <c r="AQ102" s="266">
        <v>6</v>
      </c>
      <c r="AR102" s="218">
        <v>3000</v>
      </c>
      <c r="AS102" s="281">
        <f t="shared" si="49"/>
        <v>9000</v>
      </c>
      <c r="AT102" s="296">
        <f t="shared" si="50"/>
        <v>0</v>
      </c>
    </row>
    <row r="103" spans="1:46" x14ac:dyDescent="0.25">
      <c r="A103" s="14" t="s">
        <v>121</v>
      </c>
      <c r="B103" s="6" t="s">
        <v>11</v>
      </c>
      <c r="C103" s="6" t="s">
        <v>24</v>
      </c>
      <c r="D103" s="6">
        <v>89.5</v>
      </c>
      <c r="E103" s="6">
        <v>60.5</v>
      </c>
      <c r="F103" s="6">
        <v>245</v>
      </c>
      <c r="G103" s="8">
        <v>102.5</v>
      </c>
      <c r="H103" s="94">
        <v>178.5</v>
      </c>
      <c r="I103" s="91">
        <f t="shared" ref="I103:I123" si="51">SUM(D103:H103)</f>
        <v>676</v>
      </c>
      <c r="J103" s="92">
        <f>SUM(D103:G103)</f>
        <v>497.5</v>
      </c>
      <c r="K103" s="9" t="s">
        <v>12</v>
      </c>
      <c r="L103" s="32" t="s">
        <v>19</v>
      </c>
      <c r="M103" s="7" t="s">
        <v>240</v>
      </c>
      <c r="N103" s="17"/>
      <c r="O103" s="50"/>
      <c r="P103" s="50"/>
      <c r="Q103" s="50"/>
      <c r="R103" s="17"/>
      <c r="S103" s="50"/>
      <c r="T103" s="50"/>
      <c r="U103" s="7">
        <v>8</v>
      </c>
      <c r="V103" s="7">
        <v>67</v>
      </c>
      <c r="W103" s="90">
        <f t="shared" ref="W103:W128" si="52">SUM(O103:Q103,S103:T103)</f>
        <v>0</v>
      </c>
      <c r="X103" s="32">
        <v>8</v>
      </c>
      <c r="Y103" s="7"/>
      <c r="Z103" s="7">
        <v>78</v>
      </c>
      <c r="AA103" s="46">
        <v>9</v>
      </c>
      <c r="AB103" s="7">
        <v>60</v>
      </c>
      <c r="AC103" s="283">
        <v>102</v>
      </c>
      <c r="AD103" s="218" t="str">
        <f t="shared" si="42"/>
        <v>J</v>
      </c>
      <c r="AE103" s="218">
        <v>5000</v>
      </c>
      <c r="AF103" s="266">
        <f t="shared" si="43"/>
        <v>8</v>
      </c>
      <c r="AG103" s="218">
        <v>2000</v>
      </c>
      <c r="AH103" s="279">
        <f t="shared" si="44"/>
        <v>7000</v>
      </c>
      <c r="AI103" s="7" t="str">
        <f t="shared" si="45"/>
        <v>I</v>
      </c>
      <c r="AJ103" s="7">
        <v>17</v>
      </c>
      <c r="AK103" s="218">
        <v>8000</v>
      </c>
      <c r="AL103" s="294">
        <f t="shared" si="46"/>
        <v>8</v>
      </c>
      <c r="AM103" s="218">
        <v>2000</v>
      </c>
      <c r="AN103" s="280">
        <f t="shared" si="47"/>
        <v>10000</v>
      </c>
      <c r="AO103" s="296">
        <f t="shared" si="36"/>
        <v>-3000</v>
      </c>
      <c r="AP103" s="293">
        <f t="shared" si="48"/>
        <v>9</v>
      </c>
      <c r="AQ103" s="266">
        <v>20</v>
      </c>
      <c r="AR103" s="218">
        <v>1550</v>
      </c>
      <c r="AS103" s="281">
        <f t="shared" si="49"/>
        <v>9550</v>
      </c>
      <c r="AT103" s="296">
        <f t="shared" si="50"/>
        <v>-2550</v>
      </c>
    </row>
    <row r="104" spans="1:46" x14ac:dyDescent="0.25">
      <c r="A104" s="5" t="s">
        <v>122</v>
      </c>
      <c r="B104" s="6" t="s">
        <v>11</v>
      </c>
      <c r="C104" s="6" t="s">
        <v>24</v>
      </c>
      <c r="D104" s="6">
        <v>63.25</v>
      </c>
      <c r="E104" s="6" t="s">
        <v>24</v>
      </c>
      <c r="F104" s="7">
        <v>14.5</v>
      </c>
      <c r="G104" s="8" t="s">
        <v>58</v>
      </c>
      <c r="H104" s="94" t="s">
        <v>58</v>
      </c>
      <c r="I104" s="91">
        <f t="shared" si="51"/>
        <v>77.75</v>
      </c>
      <c r="J104" s="92">
        <f>SUM(D104:G104)</f>
        <v>77.75</v>
      </c>
      <c r="K104" s="9" t="s">
        <v>12</v>
      </c>
      <c r="L104" s="30" t="s">
        <v>12</v>
      </c>
      <c r="M104" s="7"/>
      <c r="N104" s="17"/>
      <c r="O104" s="50"/>
      <c r="P104" s="50"/>
      <c r="Q104" s="50"/>
      <c r="R104" s="17"/>
      <c r="S104" s="50"/>
      <c r="T104" s="50"/>
      <c r="U104" s="7">
        <v>8</v>
      </c>
      <c r="V104" s="7">
        <v>68</v>
      </c>
      <c r="W104" s="90">
        <f t="shared" si="52"/>
        <v>0</v>
      </c>
      <c r="X104" s="32">
        <v>8</v>
      </c>
      <c r="Y104" s="7"/>
      <c r="Z104" s="7">
        <v>79</v>
      </c>
      <c r="AA104" s="46">
        <v>9</v>
      </c>
      <c r="AB104" s="7">
        <v>61</v>
      </c>
      <c r="AC104" s="283">
        <v>103</v>
      </c>
      <c r="AD104" s="218" t="str">
        <f t="shared" si="42"/>
        <v>J</v>
      </c>
      <c r="AE104" s="218">
        <v>5000</v>
      </c>
      <c r="AF104" s="266">
        <f t="shared" si="43"/>
        <v>8</v>
      </c>
      <c r="AG104" s="218">
        <v>2000</v>
      </c>
      <c r="AH104" s="279">
        <f t="shared" si="44"/>
        <v>7000</v>
      </c>
      <c r="AI104" s="7" t="str">
        <f t="shared" si="45"/>
        <v>J</v>
      </c>
      <c r="AJ104" s="7">
        <v>45</v>
      </c>
      <c r="AK104" s="218">
        <v>5000</v>
      </c>
      <c r="AL104" s="294">
        <f t="shared" si="46"/>
        <v>8</v>
      </c>
      <c r="AM104" s="218">
        <v>2000</v>
      </c>
      <c r="AN104" s="280">
        <f t="shared" si="47"/>
        <v>7000</v>
      </c>
      <c r="AO104" s="296">
        <f t="shared" si="36"/>
        <v>0</v>
      </c>
      <c r="AP104" s="293">
        <f t="shared" si="48"/>
        <v>9</v>
      </c>
      <c r="AQ104" s="266">
        <v>69</v>
      </c>
      <c r="AR104" s="218">
        <v>1550</v>
      </c>
      <c r="AS104" s="281">
        <f t="shared" si="49"/>
        <v>6550</v>
      </c>
      <c r="AT104" s="296">
        <f t="shared" si="50"/>
        <v>450</v>
      </c>
    </row>
    <row r="105" spans="1:46" ht="25.5" x14ac:dyDescent="0.25">
      <c r="A105" s="5" t="s">
        <v>123</v>
      </c>
      <c r="B105" s="6" t="s">
        <v>14</v>
      </c>
      <c r="C105" s="6">
        <v>7</v>
      </c>
      <c r="D105" s="6">
        <v>332.75</v>
      </c>
      <c r="E105" s="6">
        <v>457.25</v>
      </c>
      <c r="F105" s="7">
        <v>517.75</v>
      </c>
      <c r="G105" s="8">
        <v>633.75</v>
      </c>
      <c r="H105" s="94">
        <v>173</v>
      </c>
      <c r="I105" s="91">
        <f t="shared" si="51"/>
        <v>2114.5</v>
      </c>
      <c r="J105" s="92">
        <f t="shared" ref="J105:J117" si="53">SUM(D105:G105)+(2*C105)</f>
        <v>1955.5</v>
      </c>
      <c r="K105" s="9" t="s">
        <v>32</v>
      </c>
      <c r="L105" s="34" t="s">
        <v>16</v>
      </c>
      <c r="M105" s="7" t="s">
        <v>239</v>
      </c>
      <c r="N105" s="17">
        <v>0.93</v>
      </c>
      <c r="O105" s="50">
        <v>1.58</v>
      </c>
      <c r="P105" s="50">
        <v>0</v>
      </c>
      <c r="Q105" s="50">
        <v>0.18</v>
      </c>
      <c r="R105" s="17">
        <v>0.13</v>
      </c>
      <c r="S105" s="50">
        <v>2.85</v>
      </c>
      <c r="T105" s="50">
        <v>38.53</v>
      </c>
      <c r="U105" s="7">
        <v>8</v>
      </c>
      <c r="V105" s="7">
        <v>69</v>
      </c>
      <c r="W105" s="90">
        <f t="shared" si="52"/>
        <v>43.14</v>
      </c>
      <c r="X105" s="33">
        <v>7</v>
      </c>
      <c r="Y105" s="7" t="s">
        <v>240</v>
      </c>
      <c r="Z105" s="7">
        <v>7</v>
      </c>
      <c r="AA105" s="33">
        <v>7</v>
      </c>
      <c r="AB105" s="7">
        <v>5</v>
      </c>
      <c r="AC105" s="283">
        <v>104</v>
      </c>
      <c r="AD105" s="218" t="str">
        <f t="shared" si="42"/>
        <v>E</v>
      </c>
      <c r="AE105" s="218">
        <v>50000</v>
      </c>
      <c r="AF105" s="266">
        <f t="shared" si="43"/>
        <v>8</v>
      </c>
      <c r="AG105" s="218">
        <v>2000</v>
      </c>
      <c r="AH105" s="279">
        <f t="shared" si="44"/>
        <v>52000</v>
      </c>
      <c r="AI105" s="7" t="str">
        <f t="shared" si="45"/>
        <v>F</v>
      </c>
      <c r="AJ105" s="7">
        <v>7</v>
      </c>
      <c r="AK105" s="218">
        <v>37000</v>
      </c>
      <c r="AL105" s="294">
        <f t="shared" si="46"/>
        <v>7</v>
      </c>
      <c r="AM105" s="218">
        <v>3000</v>
      </c>
      <c r="AN105" s="280">
        <f t="shared" si="47"/>
        <v>40000</v>
      </c>
      <c r="AO105" s="296">
        <f t="shared" si="36"/>
        <v>12000</v>
      </c>
      <c r="AP105" s="293">
        <f t="shared" si="48"/>
        <v>7</v>
      </c>
      <c r="AQ105" s="266">
        <v>4</v>
      </c>
      <c r="AR105" s="218">
        <v>2400</v>
      </c>
      <c r="AS105" s="281">
        <f t="shared" si="49"/>
        <v>39400</v>
      </c>
      <c r="AT105" s="296">
        <f t="shared" si="50"/>
        <v>12600</v>
      </c>
    </row>
    <row r="106" spans="1:46" ht="25.5" x14ac:dyDescent="0.25">
      <c r="A106" s="5" t="s">
        <v>124</v>
      </c>
      <c r="B106" s="6" t="s">
        <v>11</v>
      </c>
      <c r="C106" s="6">
        <v>33.5</v>
      </c>
      <c r="D106" s="6">
        <v>14.75</v>
      </c>
      <c r="E106" s="6" t="s">
        <v>24</v>
      </c>
      <c r="F106" s="7">
        <v>8</v>
      </c>
      <c r="G106" s="8">
        <v>0.5</v>
      </c>
      <c r="H106" s="94" t="s">
        <v>24</v>
      </c>
      <c r="I106" s="91">
        <f t="shared" si="51"/>
        <v>23.25</v>
      </c>
      <c r="J106" s="92">
        <f t="shared" si="53"/>
        <v>90.25</v>
      </c>
      <c r="K106" s="9" t="s">
        <v>12</v>
      </c>
      <c r="L106" s="30" t="s">
        <v>12</v>
      </c>
      <c r="M106" s="7"/>
      <c r="N106" s="17"/>
      <c r="O106" s="50"/>
      <c r="P106" s="50"/>
      <c r="Q106" s="50"/>
      <c r="R106" s="17"/>
      <c r="S106" s="50"/>
      <c r="T106" s="50"/>
      <c r="U106" s="7">
        <v>8</v>
      </c>
      <c r="V106" s="7">
        <v>70</v>
      </c>
      <c r="W106" s="90">
        <f t="shared" si="52"/>
        <v>0</v>
      </c>
      <c r="X106" s="32">
        <v>8</v>
      </c>
      <c r="Y106" s="7"/>
      <c r="Z106" s="7">
        <v>80</v>
      </c>
      <c r="AA106" s="46">
        <v>9</v>
      </c>
      <c r="AB106" s="7">
        <v>62</v>
      </c>
      <c r="AC106" s="283">
        <v>105</v>
      </c>
      <c r="AD106" s="218" t="str">
        <f t="shared" si="42"/>
        <v>J</v>
      </c>
      <c r="AE106" s="218">
        <v>5000</v>
      </c>
      <c r="AF106" s="266">
        <f t="shared" si="43"/>
        <v>8</v>
      </c>
      <c r="AG106" s="218">
        <v>2000</v>
      </c>
      <c r="AH106" s="279">
        <f t="shared" si="44"/>
        <v>7000</v>
      </c>
      <c r="AI106" s="7" t="str">
        <f t="shared" si="45"/>
        <v>J</v>
      </c>
      <c r="AJ106" s="7">
        <v>46</v>
      </c>
      <c r="AK106" s="218">
        <v>5000</v>
      </c>
      <c r="AL106" s="294">
        <f t="shared" si="46"/>
        <v>8</v>
      </c>
      <c r="AM106" s="218">
        <v>2000</v>
      </c>
      <c r="AN106" s="280">
        <f t="shared" si="47"/>
        <v>7000</v>
      </c>
      <c r="AO106" s="296">
        <f t="shared" si="36"/>
        <v>0</v>
      </c>
      <c r="AP106" s="293">
        <f t="shared" si="48"/>
        <v>9</v>
      </c>
      <c r="AQ106" s="266">
        <v>70</v>
      </c>
      <c r="AR106" s="218">
        <v>1550</v>
      </c>
      <c r="AS106" s="281">
        <f t="shared" si="49"/>
        <v>6550</v>
      </c>
      <c r="AT106" s="296">
        <f t="shared" si="50"/>
        <v>450</v>
      </c>
    </row>
    <row r="107" spans="1:46" x14ac:dyDescent="0.25">
      <c r="A107" s="5" t="s">
        <v>125</v>
      </c>
      <c r="B107" s="6" t="s">
        <v>11</v>
      </c>
      <c r="C107" s="6">
        <v>63</v>
      </c>
      <c r="D107" s="6">
        <v>49.5</v>
      </c>
      <c r="E107" s="6">
        <v>70.5</v>
      </c>
      <c r="F107" s="7">
        <v>4</v>
      </c>
      <c r="G107" s="8">
        <v>0</v>
      </c>
      <c r="H107" s="94">
        <v>83</v>
      </c>
      <c r="I107" s="91">
        <f t="shared" si="51"/>
        <v>207</v>
      </c>
      <c r="J107" s="92">
        <f t="shared" si="53"/>
        <v>250</v>
      </c>
      <c r="K107" s="9" t="s">
        <v>12</v>
      </c>
      <c r="L107" s="30" t="s">
        <v>12</v>
      </c>
      <c r="M107" s="7"/>
      <c r="N107" s="17"/>
      <c r="O107" s="50"/>
      <c r="P107" s="50"/>
      <c r="Q107" s="50"/>
      <c r="R107" s="17"/>
      <c r="S107" s="50"/>
      <c r="T107" s="50"/>
      <c r="U107" s="7">
        <v>8</v>
      </c>
      <c r="V107" s="7">
        <v>71</v>
      </c>
      <c r="W107" s="90">
        <f t="shared" si="52"/>
        <v>0</v>
      </c>
      <c r="X107" s="32">
        <v>8</v>
      </c>
      <c r="Y107" s="7"/>
      <c r="Z107" s="7">
        <v>81</v>
      </c>
      <c r="AA107" s="46">
        <v>9</v>
      </c>
      <c r="AB107" s="7">
        <v>63</v>
      </c>
      <c r="AC107" s="283">
        <v>106</v>
      </c>
      <c r="AD107" s="218" t="str">
        <f t="shared" si="42"/>
        <v>J</v>
      </c>
      <c r="AE107" s="218">
        <v>5000</v>
      </c>
      <c r="AF107" s="266">
        <f t="shared" si="43"/>
        <v>8</v>
      </c>
      <c r="AG107" s="218">
        <v>2000</v>
      </c>
      <c r="AH107" s="279">
        <f t="shared" si="44"/>
        <v>7000</v>
      </c>
      <c r="AI107" s="7" t="str">
        <f t="shared" si="45"/>
        <v>J</v>
      </c>
      <c r="AJ107" s="7">
        <v>47</v>
      </c>
      <c r="AK107" s="218">
        <v>5000</v>
      </c>
      <c r="AL107" s="294">
        <f t="shared" si="46"/>
        <v>8</v>
      </c>
      <c r="AM107" s="218">
        <v>2000</v>
      </c>
      <c r="AN107" s="280">
        <f t="shared" si="47"/>
        <v>7000</v>
      </c>
      <c r="AO107" s="296">
        <f t="shared" si="36"/>
        <v>0</v>
      </c>
      <c r="AP107" s="293">
        <f t="shared" si="48"/>
        <v>9</v>
      </c>
      <c r="AQ107" s="266">
        <v>71</v>
      </c>
      <c r="AR107" s="218">
        <v>1550</v>
      </c>
      <c r="AS107" s="281">
        <f t="shared" si="49"/>
        <v>6550</v>
      </c>
      <c r="AT107" s="296">
        <f t="shared" si="50"/>
        <v>450</v>
      </c>
    </row>
    <row r="108" spans="1:46" ht="25.5" x14ac:dyDescent="0.25">
      <c r="A108" s="5" t="s">
        <v>126</v>
      </c>
      <c r="B108" s="6" t="s">
        <v>11</v>
      </c>
      <c r="C108" s="6">
        <v>23</v>
      </c>
      <c r="D108" s="6">
        <v>13</v>
      </c>
      <c r="E108" s="6" t="s">
        <v>24</v>
      </c>
      <c r="F108" s="7">
        <v>45.5</v>
      </c>
      <c r="G108" s="8">
        <v>136</v>
      </c>
      <c r="H108" s="94">
        <v>84</v>
      </c>
      <c r="I108" s="91">
        <f t="shared" si="51"/>
        <v>278.5</v>
      </c>
      <c r="J108" s="92">
        <f t="shared" si="53"/>
        <v>240.5</v>
      </c>
      <c r="K108" s="9" t="s">
        <v>19</v>
      </c>
      <c r="L108" s="30" t="s">
        <v>12</v>
      </c>
      <c r="M108" s="7" t="s">
        <v>239</v>
      </c>
      <c r="N108" s="17"/>
      <c r="O108" s="50"/>
      <c r="P108" s="50"/>
      <c r="Q108" s="50"/>
      <c r="R108" s="17"/>
      <c r="S108" s="50"/>
      <c r="T108" s="50"/>
      <c r="U108" s="7">
        <v>8</v>
      </c>
      <c r="V108" s="7">
        <v>72</v>
      </c>
      <c r="W108" s="90">
        <f t="shared" si="52"/>
        <v>0</v>
      </c>
      <c r="X108" s="32">
        <v>8</v>
      </c>
      <c r="Y108" s="7"/>
      <c r="Z108" s="7">
        <v>82</v>
      </c>
      <c r="AA108" s="46">
        <v>9</v>
      </c>
      <c r="AB108" s="7">
        <v>64</v>
      </c>
      <c r="AC108" s="283">
        <v>107</v>
      </c>
      <c r="AD108" s="218" t="str">
        <f t="shared" si="42"/>
        <v>I</v>
      </c>
      <c r="AE108" s="218">
        <v>8000</v>
      </c>
      <c r="AF108" s="266">
        <f t="shared" si="43"/>
        <v>8</v>
      </c>
      <c r="AG108" s="218">
        <v>2000</v>
      </c>
      <c r="AH108" s="279">
        <f t="shared" si="44"/>
        <v>10000</v>
      </c>
      <c r="AI108" s="7" t="str">
        <f t="shared" si="45"/>
        <v>J</v>
      </c>
      <c r="AJ108" s="7">
        <v>48</v>
      </c>
      <c r="AK108" s="218">
        <v>5000</v>
      </c>
      <c r="AL108" s="294">
        <f t="shared" si="46"/>
        <v>8</v>
      </c>
      <c r="AM108" s="218">
        <v>2000</v>
      </c>
      <c r="AN108" s="280">
        <f t="shared" si="47"/>
        <v>7000</v>
      </c>
      <c r="AO108" s="296">
        <f t="shared" si="36"/>
        <v>3000</v>
      </c>
      <c r="AP108" s="293">
        <f t="shared" si="48"/>
        <v>9</v>
      </c>
      <c r="AQ108" s="266">
        <v>72</v>
      </c>
      <c r="AR108" s="218">
        <v>1550</v>
      </c>
      <c r="AS108" s="281">
        <f t="shared" si="49"/>
        <v>6550</v>
      </c>
      <c r="AT108" s="296">
        <f t="shared" si="50"/>
        <v>3450</v>
      </c>
    </row>
    <row r="109" spans="1:46" x14ac:dyDescent="0.25">
      <c r="A109" s="5" t="s">
        <v>127</v>
      </c>
      <c r="B109" s="6" t="s">
        <v>11</v>
      </c>
      <c r="C109" s="6">
        <v>12</v>
      </c>
      <c r="D109" s="6">
        <v>8.5</v>
      </c>
      <c r="E109" s="6">
        <v>13</v>
      </c>
      <c r="F109" s="7">
        <v>98.5</v>
      </c>
      <c r="G109" s="8">
        <v>87.5</v>
      </c>
      <c r="H109" s="94" t="s">
        <v>58</v>
      </c>
      <c r="I109" s="91">
        <f t="shared" si="51"/>
        <v>207.5</v>
      </c>
      <c r="J109" s="92">
        <f t="shared" si="53"/>
        <v>231.5</v>
      </c>
      <c r="K109" s="9" t="s">
        <v>12</v>
      </c>
      <c r="L109" s="30" t="s">
        <v>12</v>
      </c>
      <c r="M109" s="7"/>
      <c r="N109" s="17">
        <v>0</v>
      </c>
      <c r="O109" s="50">
        <v>0</v>
      </c>
      <c r="P109" s="50">
        <v>0</v>
      </c>
      <c r="Q109" s="50">
        <v>0</v>
      </c>
      <c r="R109" s="17">
        <v>0</v>
      </c>
      <c r="S109" s="50">
        <v>0</v>
      </c>
      <c r="T109" s="50">
        <v>2.5</v>
      </c>
      <c r="U109" s="7">
        <v>8</v>
      </c>
      <c r="V109" s="7">
        <v>73</v>
      </c>
      <c r="W109" s="90">
        <f t="shared" si="52"/>
        <v>2.5</v>
      </c>
      <c r="X109" s="32">
        <v>8</v>
      </c>
      <c r="Y109" s="7"/>
      <c r="Z109" s="7">
        <v>83</v>
      </c>
      <c r="AA109" s="46">
        <v>9</v>
      </c>
      <c r="AB109" s="7">
        <v>65</v>
      </c>
      <c r="AC109" s="283">
        <v>108</v>
      </c>
      <c r="AD109" s="218" t="str">
        <f t="shared" si="42"/>
        <v>J</v>
      </c>
      <c r="AE109" s="218">
        <v>5000</v>
      </c>
      <c r="AF109" s="266">
        <f t="shared" si="43"/>
        <v>8</v>
      </c>
      <c r="AG109" s="218">
        <v>2000</v>
      </c>
      <c r="AH109" s="279">
        <f t="shared" si="44"/>
        <v>7000</v>
      </c>
      <c r="AI109" s="7" t="str">
        <f t="shared" si="45"/>
        <v>J</v>
      </c>
      <c r="AJ109" s="7">
        <v>49</v>
      </c>
      <c r="AK109" s="218">
        <v>5000</v>
      </c>
      <c r="AL109" s="294">
        <f t="shared" si="46"/>
        <v>8</v>
      </c>
      <c r="AM109" s="218">
        <v>2000</v>
      </c>
      <c r="AN109" s="280">
        <f t="shared" si="47"/>
        <v>7000</v>
      </c>
      <c r="AO109" s="296">
        <f t="shared" si="36"/>
        <v>0</v>
      </c>
      <c r="AP109" s="293">
        <f t="shared" si="48"/>
        <v>9</v>
      </c>
      <c r="AQ109" s="266">
        <v>73</v>
      </c>
      <c r="AR109" s="218">
        <v>1550</v>
      </c>
      <c r="AS109" s="281">
        <f t="shared" si="49"/>
        <v>6550</v>
      </c>
      <c r="AT109" s="296">
        <f t="shared" si="50"/>
        <v>450</v>
      </c>
    </row>
    <row r="110" spans="1:46" x14ac:dyDescent="0.25">
      <c r="A110" s="5" t="s">
        <v>128</v>
      </c>
      <c r="B110" s="6" t="s">
        <v>11</v>
      </c>
      <c r="C110" s="6">
        <v>2</v>
      </c>
      <c r="D110" s="6">
        <v>38</v>
      </c>
      <c r="E110" s="6">
        <v>21.5</v>
      </c>
      <c r="F110" s="7">
        <v>41</v>
      </c>
      <c r="G110" s="8">
        <v>22.5</v>
      </c>
      <c r="H110" s="94">
        <v>5</v>
      </c>
      <c r="I110" s="91">
        <f t="shared" si="51"/>
        <v>128</v>
      </c>
      <c r="J110" s="92">
        <f t="shared" si="53"/>
        <v>127</v>
      </c>
      <c r="K110" s="9" t="s">
        <v>12</v>
      </c>
      <c r="L110" s="30" t="s">
        <v>12</v>
      </c>
      <c r="M110" s="7"/>
      <c r="N110" s="17"/>
      <c r="O110" s="50"/>
      <c r="P110" s="50"/>
      <c r="Q110" s="50"/>
      <c r="R110" s="17"/>
      <c r="S110" s="50"/>
      <c r="T110" s="50"/>
      <c r="U110" s="7">
        <v>8</v>
      </c>
      <c r="V110" s="7">
        <v>74</v>
      </c>
      <c r="W110" s="90">
        <f t="shared" si="52"/>
        <v>0</v>
      </c>
      <c r="X110" s="32">
        <v>8</v>
      </c>
      <c r="Y110" s="7"/>
      <c r="Z110" s="7">
        <v>84</v>
      </c>
      <c r="AA110" s="46">
        <v>9</v>
      </c>
      <c r="AB110" s="7">
        <v>66</v>
      </c>
      <c r="AC110" s="283">
        <v>109</v>
      </c>
      <c r="AD110" s="218" t="str">
        <f t="shared" si="42"/>
        <v>J</v>
      </c>
      <c r="AE110" s="218">
        <v>5000</v>
      </c>
      <c r="AF110" s="266">
        <f t="shared" si="43"/>
        <v>8</v>
      </c>
      <c r="AG110" s="218">
        <v>2000</v>
      </c>
      <c r="AH110" s="279">
        <f t="shared" si="44"/>
        <v>7000</v>
      </c>
      <c r="AI110" s="7" t="str">
        <f t="shared" si="45"/>
        <v>J</v>
      </c>
      <c r="AJ110" s="7">
        <v>50</v>
      </c>
      <c r="AK110" s="218">
        <v>5000</v>
      </c>
      <c r="AL110" s="294">
        <f t="shared" si="46"/>
        <v>8</v>
      </c>
      <c r="AM110" s="218">
        <v>2000</v>
      </c>
      <c r="AN110" s="280">
        <f t="shared" si="47"/>
        <v>7000</v>
      </c>
      <c r="AO110" s="296">
        <f t="shared" si="36"/>
        <v>0</v>
      </c>
      <c r="AP110" s="293">
        <f t="shared" si="48"/>
        <v>9</v>
      </c>
      <c r="AQ110" s="266">
        <v>74</v>
      </c>
      <c r="AR110" s="218">
        <v>1550</v>
      </c>
      <c r="AS110" s="281">
        <f t="shared" si="49"/>
        <v>6550</v>
      </c>
      <c r="AT110" s="296">
        <f t="shared" si="50"/>
        <v>450</v>
      </c>
    </row>
    <row r="111" spans="1:46" x14ac:dyDescent="0.25">
      <c r="A111" s="5" t="s">
        <v>129</v>
      </c>
      <c r="B111" s="6" t="s">
        <v>11</v>
      </c>
      <c r="C111" s="6">
        <v>68</v>
      </c>
      <c r="D111" s="6">
        <v>77.75</v>
      </c>
      <c r="E111" s="6">
        <v>87</v>
      </c>
      <c r="F111" s="7">
        <v>44</v>
      </c>
      <c r="G111" s="8">
        <v>112.25</v>
      </c>
      <c r="H111" s="94">
        <v>79</v>
      </c>
      <c r="I111" s="91">
        <f t="shared" si="51"/>
        <v>400</v>
      </c>
      <c r="J111" s="92">
        <f t="shared" si="53"/>
        <v>457</v>
      </c>
      <c r="K111" s="9" t="s">
        <v>12</v>
      </c>
      <c r="L111" s="32" t="s">
        <v>19</v>
      </c>
      <c r="M111" s="7" t="s">
        <v>240</v>
      </c>
      <c r="N111" s="17"/>
      <c r="O111" s="50"/>
      <c r="P111" s="50"/>
      <c r="Q111" s="50"/>
      <c r="R111" s="17"/>
      <c r="S111" s="50"/>
      <c r="T111" s="50"/>
      <c r="U111" s="7">
        <v>8</v>
      </c>
      <c r="V111" s="7">
        <v>75</v>
      </c>
      <c r="W111" s="90">
        <f t="shared" si="52"/>
        <v>0</v>
      </c>
      <c r="X111" s="32">
        <v>8</v>
      </c>
      <c r="Y111" s="7"/>
      <c r="Z111" s="7">
        <v>85</v>
      </c>
      <c r="AA111" s="46">
        <v>9</v>
      </c>
      <c r="AB111" s="7">
        <v>67</v>
      </c>
      <c r="AC111" s="283">
        <v>110</v>
      </c>
      <c r="AD111" s="218" t="str">
        <f t="shared" si="42"/>
        <v>J</v>
      </c>
      <c r="AE111" s="218">
        <v>5000</v>
      </c>
      <c r="AF111" s="266">
        <f t="shared" si="43"/>
        <v>8</v>
      </c>
      <c r="AG111" s="218">
        <v>2000</v>
      </c>
      <c r="AH111" s="279">
        <f t="shared" si="44"/>
        <v>7000</v>
      </c>
      <c r="AI111" s="7" t="str">
        <f t="shared" si="45"/>
        <v>I</v>
      </c>
      <c r="AJ111" s="7">
        <v>18</v>
      </c>
      <c r="AK111" s="218">
        <v>8000</v>
      </c>
      <c r="AL111" s="294">
        <f t="shared" si="46"/>
        <v>8</v>
      </c>
      <c r="AM111" s="218">
        <v>2000</v>
      </c>
      <c r="AN111" s="280">
        <f t="shared" si="47"/>
        <v>10000</v>
      </c>
      <c r="AO111" s="296">
        <f t="shared" si="36"/>
        <v>-3000</v>
      </c>
      <c r="AP111" s="293">
        <f t="shared" si="48"/>
        <v>9</v>
      </c>
      <c r="AQ111" s="266">
        <v>21</v>
      </c>
      <c r="AR111" s="218">
        <v>1550</v>
      </c>
      <c r="AS111" s="281">
        <f t="shared" si="49"/>
        <v>9550</v>
      </c>
      <c r="AT111" s="296">
        <f t="shared" si="50"/>
        <v>-2550</v>
      </c>
    </row>
    <row r="112" spans="1:46" x14ac:dyDescent="0.25">
      <c r="A112" s="5" t="s">
        <v>130</v>
      </c>
      <c r="B112" s="6" t="s">
        <v>14</v>
      </c>
      <c r="C112" s="6">
        <v>379.5</v>
      </c>
      <c r="D112" s="6">
        <v>226</v>
      </c>
      <c r="E112" s="6">
        <v>356.5</v>
      </c>
      <c r="F112" s="7">
        <v>494.25</v>
      </c>
      <c r="G112" s="8">
        <v>156</v>
      </c>
      <c r="H112" s="94">
        <v>276</v>
      </c>
      <c r="I112" s="91">
        <f t="shared" si="51"/>
        <v>1508.75</v>
      </c>
      <c r="J112" s="92">
        <f t="shared" si="53"/>
        <v>1991.75</v>
      </c>
      <c r="K112" s="9" t="s">
        <v>15</v>
      </c>
      <c r="L112" s="34" t="s">
        <v>16</v>
      </c>
      <c r="M112" s="7" t="s">
        <v>240</v>
      </c>
      <c r="N112" s="17">
        <v>9.07</v>
      </c>
      <c r="O112" s="50">
        <v>4.43</v>
      </c>
      <c r="P112" s="50">
        <v>0</v>
      </c>
      <c r="Q112" s="50">
        <v>27</v>
      </c>
      <c r="R112" s="17">
        <v>21.35</v>
      </c>
      <c r="S112" s="50">
        <v>0.21</v>
      </c>
      <c r="T112" s="50">
        <v>0.61</v>
      </c>
      <c r="U112" s="7">
        <v>4</v>
      </c>
      <c r="V112" s="7">
        <v>5</v>
      </c>
      <c r="W112" s="90">
        <f t="shared" si="52"/>
        <v>32.25</v>
      </c>
      <c r="X112" s="33">
        <v>7</v>
      </c>
      <c r="Y112" s="7" t="s">
        <v>239</v>
      </c>
      <c r="Z112" s="7">
        <v>1</v>
      </c>
      <c r="AA112" s="33">
        <v>7</v>
      </c>
      <c r="AB112" s="7">
        <v>6</v>
      </c>
      <c r="AC112" s="283">
        <v>111</v>
      </c>
      <c r="AD112" s="218" t="str">
        <f t="shared" si="42"/>
        <v>G</v>
      </c>
      <c r="AE112" s="218">
        <v>25000</v>
      </c>
      <c r="AF112" s="266">
        <f t="shared" si="43"/>
        <v>4</v>
      </c>
      <c r="AG112" s="218">
        <v>14000</v>
      </c>
      <c r="AH112" s="279">
        <f t="shared" si="44"/>
        <v>39000</v>
      </c>
      <c r="AI112" s="7" t="str">
        <f t="shared" si="45"/>
        <v>F</v>
      </c>
      <c r="AJ112" s="7">
        <v>5</v>
      </c>
      <c r="AK112" s="218">
        <v>37000</v>
      </c>
      <c r="AL112" s="294">
        <f t="shared" si="46"/>
        <v>7</v>
      </c>
      <c r="AM112" s="218">
        <v>3000</v>
      </c>
      <c r="AN112" s="280">
        <f t="shared" si="47"/>
        <v>40000</v>
      </c>
      <c r="AO112" s="296">
        <f t="shared" si="36"/>
        <v>-1000</v>
      </c>
      <c r="AP112" s="293">
        <f t="shared" si="48"/>
        <v>7</v>
      </c>
      <c r="AQ112" s="266">
        <v>2</v>
      </c>
      <c r="AR112" s="218">
        <v>2400</v>
      </c>
      <c r="AS112" s="281">
        <f t="shared" si="49"/>
        <v>39400</v>
      </c>
      <c r="AT112" s="296">
        <f t="shared" si="50"/>
        <v>-400</v>
      </c>
    </row>
    <row r="113" spans="1:46" ht="25.5" x14ac:dyDescent="0.25">
      <c r="A113" s="5" t="s">
        <v>131</v>
      </c>
      <c r="B113" s="6" t="s">
        <v>11</v>
      </c>
      <c r="C113" s="6">
        <v>7.5</v>
      </c>
      <c r="D113" s="6">
        <v>32.5</v>
      </c>
      <c r="E113" s="6">
        <v>22</v>
      </c>
      <c r="F113" s="7">
        <v>27.75</v>
      </c>
      <c r="G113" s="15">
        <v>28.75</v>
      </c>
      <c r="H113" s="96">
        <v>25</v>
      </c>
      <c r="I113" s="91">
        <f t="shared" si="51"/>
        <v>136</v>
      </c>
      <c r="J113" s="92">
        <f t="shared" si="53"/>
        <v>126</v>
      </c>
      <c r="K113" s="9" t="s">
        <v>12</v>
      </c>
      <c r="L113" s="30" t="s">
        <v>12</v>
      </c>
      <c r="M113" s="7"/>
      <c r="N113" s="17"/>
      <c r="O113" s="50"/>
      <c r="P113" s="50"/>
      <c r="Q113" s="50"/>
      <c r="R113" s="17"/>
      <c r="S113" s="50"/>
      <c r="T113" s="50"/>
      <c r="U113" s="7">
        <v>8</v>
      </c>
      <c r="V113" s="7">
        <v>76</v>
      </c>
      <c r="W113" s="90">
        <f t="shared" si="52"/>
        <v>0</v>
      </c>
      <c r="X113" s="32">
        <v>8</v>
      </c>
      <c r="Y113" s="7"/>
      <c r="Z113" s="7">
        <v>86</v>
      </c>
      <c r="AA113" s="46">
        <v>9</v>
      </c>
      <c r="AB113" s="7">
        <v>68</v>
      </c>
      <c r="AC113" s="283">
        <v>112</v>
      </c>
      <c r="AD113" s="218" t="str">
        <f t="shared" si="42"/>
        <v>J</v>
      </c>
      <c r="AE113" s="218">
        <v>5000</v>
      </c>
      <c r="AF113" s="266">
        <f t="shared" si="43"/>
        <v>8</v>
      </c>
      <c r="AG113" s="218">
        <v>2000</v>
      </c>
      <c r="AH113" s="279">
        <f t="shared" si="44"/>
        <v>7000</v>
      </c>
      <c r="AI113" s="7" t="str">
        <f t="shared" si="45"/>
        <v>J</v>
      </c>
      <c r="AJ113" s="7">
        <v>51</v>
      </c>
      <c r="AK113" s="218">
        <v>5000</v>
      </c>
      <c r="AL113" s="294">
        <f t="shared" si="46"/>
        <v>8</v>
      </c>
      <c r="AM113" s="218">
        <v>2000</v>
      </c>
      <c r="AN113" s="280">
        <f t="shared" si="47"/>
        <v>7000</v>
      </c>
      <c r="AO113" s="296">
        <f t="shared" si="36"/>
        <v>0</v>
      </c>
      <c r="AP113" s="293">
        <f t="shared" si="48"/>
        <v>9</v>
      </c>
      <c r="AQ113" s="266">
        <v>75</v>
      </c>
      <c r="AR113" s="218">
        <v>1550</v>
      </c>
      <c r="AS113" s="281">
        <f t="shared" si="49"/>
        <v>6550</v>
      </c>
      <c r="AT113" s="296">
        <f t="shared" si="50"/>
        <v>450</v>
      </c>
    </row>
    <row r="114" spans="1:46" x14ac:dyDescent="0.25">
      <c r="A114" s="5" t="s">
        <v>132</v>
      </c>
      <c r="B114" s="6" t="s">
        <v>11</v>
      </c>
      <c r="C114" s="6">
        <v>19.5</v>
      </c>
      <c r="D114" s="6">
        <v>43</v>
      </c>
      <c r="E114" s="6">
        <v>28</v>
      </c>
      <c r="F114" s="7">
        <v>54</v>
      </c>
      <c r="G114" s="8">
        <v>95.5</v>
      </c>
      <c r="H114" s="94">
        <v>175</v>
      </c>
      <c r="I114" s="91">
        <f t="shared" si="51"/>
        <v>395.5</v>
      </c>
      <c r="J114" s="92">
        <f t="shared" si="53"/>
        <v>259.5</v>
      </c>
      <c r="K114" s="9" t="s">
        <v>19</v>
      </c>
      <c r="L114" s="30" t="s">
        <v>12</v>
      </c>
      <c r="M114" s="7" t="s">
        <v>239</v>
      </c>
      <c r="N114" s="17"/>
      <c r="O114" s="50"/>
      <c r="P114" s="50"/>
      <c r="Q114" s="50"/>
      <c r="R114" s="17"/>
      <c r="S114" s="50"/>
      <c r="T114" s="50"/>
      <c r="U114" s="7">
        <v>8</v>
      </c>
      <c r="V114" s="7">
        <v>77</v>
      </c>
      <c r="W114" s="90">
        <f t="shared" si="52"/>
        <v>0</v>
      </c>
      <c r="X114" s="32">
        <v>8</v>
      </c>
      <c r="Y114" s="7"/>
      <c r="Z114" s="7">
        <v>87</v>
      </c>
      <c r="AA114" s="46">
        <v>9</v>
      </c>
      <c r="AB114" s="7">
        <v>69</v>
      </c>
      <c r="AC114" s="283">
        <v>113</v>
      </c>
      <c r="AD114" s="218" t="str">
        <f t="shared" si="42"/>
        <v>I</v>
      </c>
      <c r="AE114" s="218">
        <v>8000</v>
      </c>
      <c r="AF114" s="266">
        <f t="shared" si="43"/>
        <v>8</v>
      </c>
      <c r="AG114" s="218">
        <v>2000</v>
      </c>
      <c r="AH114" s="279">
        <f t="shared" si="44"/>
        <v>10000</v>
      </c>
      <c r="AI114" s="7" t="str">
        <f t="shared" si="45"/>
        <v>J</v>
      </c>
      <c r="AJ114" s="7">
        <v>52</v>
      </c>
      <c r="AK114" s="218">
        <v>5000</v>
      </c>
      <c r="AL114" s="294">
        <f t="shared" si="46"/>
        <v>8</v>
      </c>
      <c r="AM114" s="218">
        <v>2000</v>
      </c>
      <c r="AN114" s="280">
        <f t="shared" si="47"/>
        <v>7000</v>
      </c>
      <c r="AO114" s="296">
        <f t="shared" si="36"/>
        <v>3000</v>
      </c>
      <c r="AP114" s="293">
        <f t="shared" si="48"/>
        <v>9</v>
      </c>
      <c r="AQ114" s="266">
        <v>76</v>
      </c>
      <c r="AR114" s="218">
        <v>1550</v>
      </c>
      <c r="AS114" s="281">
        <f t="shared" si="49"/>
        <v>6550</v>
      </c>
      <c r="AT114" s="296">
        <f t="shared" si="50"/>
        <v>3450</v>
      </c>
    </row>
    <row r="115" spans="1:46" x14ac:dyDescent="0.25">
      <c r="A115" s="5" t="s">
        <v>133</v>
      </c>
      <c r="B115" s="6" t="s">
        <v>14</v>
      </c>
      <c r="C115" s="6">
        <v>224.5</v>
      </c>
      <c r="D115" s="6">
        <v>193.5</v>
      </c>
      <c r="E115" s="6">
        <v>496.75</v>
      </c>
      <c r="F115" s="7">
        <v>320.25</v>
      </c>
      <c r="G115" s="8">
        <v>324</v>
      </c>
      <c r="H115" s="94">
        <v>183</v>
      </c>
      <c r="I115" s="91">
        <f t="shared" si="51"/>
        <v>1517.5</v>
      </c>
      <c r="J115" s="92">
        <f t="shared" si="53"/>
        <v>1783.5</v>
      </c>
      <c r="K115" s="9" t="s">
        <v>15</v>
      </c>
      <c r="L115" s="34" t="s">
        <v>16</v>
      </c>
      <c r="M115" s="7" t="s">
        <v>240</v>
      </c>
      <c r="N115" s="17">
        <v>24.7</v>
      </c>
      <c r="O115" s="50">
        <v>273.39999999999998</v>
      </c>
      <c r="P115" s="50">
        <v>0.01</v>
      </c>
      <c r="Q115" s="50">
        <v>75.36</v>
      </c>
      <c r="R115" s="17">
        <v>70.239999999999995</v>
      </c>
      <c r="S115" s="50">
        <v>1274.1099999999999</v>
      </c>
      <c r="T115" s="50">
        <v>2.0499999999999998</v>
      </c>
      <c r="U115" s="7">
        <v>1</v>
      </c>
      <c r="V115" s="7">
        <v>3</v>
      </c>
      <c r="W115" s="90">
        <f t="shared" si="52"/>
        <v>1624.9299999999998</v>
      </c>
      <c r="X115" s="48">
        <v>2</v>
      </c>
      <c r="Y115" s="7" t="s">
        <v>239</v>
      </c>
      <c r="Z115" s="7">
        <v>2</v>
      </c>
      <c r="AA115" s="48">
        <v>2</v>
      </c>
      <c r="AB115" s="7">
        <v>2</v>
      </c>
      <c r="AC115" s="283">
        <v>114</v>
      </c>
      <c r="AD115" s="218" t="str">
        <f t="shared" si="42"/>
        <v>G</v>
      </c>
      <c r="AE115" s="218">
        <v>25000</v>
      </c>
      <c r="AF115" s="266">
        <f t="shared" si="43"/>
        <v>1</v>
      </c>
      <c r="AG115" s="218">
        <v>175000</v>
      </c>
      <c r="AH115" s="279">
        <f t="shared" si="44"/>
        <v>200000</v>
      </c>
      <c r="AI115" s="7" t="str">
        <f t="shared" si="45"/>
        <v>F</v>
      </c>
      <c r="AJ115" s="7">
        <v>1</v>
      </c>
      <c r="AK115" s="218">
        <v>37000</v>
      </c>
      <c r="AL115" s="294">
        <f t="shared" si="46"/>
        <v>2</v>
      </c>
      <c r="AM115" s="218">
        <v>50000</v>
      </c>
      <c r="AN115" s="280">
        <f t="shared" si="47"/>
        <v>87000</v>
      </c>
      <c r="AO115" s="296">
        <f t="shared" si="36"/>
        <v>113000</v>
      </c>
      <c r="AP115" s="293">
        <f t="shared" si="48"/>
        <v>2</v>
      </c>
      <c r="AQ115" s="266">
        <v>2</v>
      </c>
      <c r="AR115" s="218">
        <v>40000</v>
      </c>
      <c r="AS115" s="281">
        <f t="shared" si="49"/>
        <v>77000</v>
      </c>
      <c r="AT115" s="296">
        <f t="shared" si="50"/>
        <v>123000</v>
      </c>
    </row>
    <row r="116" spans="1:46" ht="25.5" x14ac:dyDescent="0.25">
      <c r="A116" s="5" t="s">
        <v>134</v>
      </c>
      <c r="B116" s="6" t="s">
        <v>11</v>
      </c>
      <c r="C116" s="6">
        <v>21.5</v>
      </c>
      <c r="D116" s="6">
        <v>97</v>
      </c>
      <c r="E116" s="6">
        <v>159.25</v>
      </c>
      <c r="F116" s="7">
        <v>243.25</v>
      </c>
      <c r="G116" s="8">
        <v>197.25</v>
      </c>
      <c r="H116" s="94">
        <v>42</v>
      </c>
      <c r="I116" s="91">
        <f t="shared" si="51"/>
        <v>738.75</v>
      </c>
      <c r="J116" s="92">
        <f t="shared" si="53"/>
        <v>739.75</v>
      </c>
      <c r="K116" s="9" t="s">
        <v>19</v>
      </c>
      <c r="L116" s="33" t="s">
        <v>18</v>
      </c>
      <c r="M116" s="7" t="s">
        <v>240</v>
      </c>
      <c r="N116" s="17"/>
      <c r="O116" s="50"/>
      <c r="P116" s="50"/>
      <c r="Q116" s="50"/>
      <c r="R116" s="17"/>
      <c r="S116" s="50"/>
      <c r="T116" s="50"/>
      <c r="U116" s="7">
        <v>8</v>
      </c>
      <c r="V116" s="7">
        <v>78</v>
      </c>
      <c r="W116" s="90">
        <f t="shared" si="52"/>
        <v>0</v>
      </c>
      <c r="X116" s="32">
        <v>8</v>
      </c>
      <c r="Y116" s="7"/>
      <c r="Z116" s="7">
        <v>88</v>
      </c>
      <c r="AA116" s="46">
        <v>9</v>
      </c>
      <c r="AB116" s="7">
        <v>70</v>
      </c>
      <c r="AC116" s="283">
        <v>115</v>
      </c>
      <c r="AD116" s="218" t="str">
        <f t="shared" si="42"/>
        <v>I</v>
      </c>
      <c r="AE116" s="218">
        <v>8000</v>
      </c>
      <c r="AF116" s="266">
        <f t="shared" si="43"/>
        <v>8</v>
      </c>
      <c r="AG116" s="218">
        <v>2000</v>
      </c>
      <c r="AH116" s="279">
        <f t="shared" si="44"/>
        <v>10000</v>
      </c>
      <c r="AI116" s="7" t="str">
        <f t="shared" si="45"/>
        <v>H</v>
      </c>
      <c r="AJ116" s="7">
        <v>12</v>
      </c>
      <c r="AK116" s="218">
        <v>16000</v>
      </c>
      <c r="AL116" s="294">
        <f t="shared" si="46"/>
        <v>8</v>
      </c>
      <c r="AM116" s="218">
        <v>2000</v>
      </c>
      <c r="AN116" s="280">
        <f t="shared" si="47"/>
        <v>18000</v>
      </c>
      <c r="AO116" s="296">
        <f t="shared" si="36"/>
        <v>-8000</v>
      </c>
      <c r="AP116" s="293">
        <f t="shared" si="48"/>
        <v>9</v>
      </c>
      <c r="AQ116" s="266">
        <v>7</v>
      </c>
      <c r="AR116" s="218">
        <v>1550</v>
      </c>
      <c r="AS116" s="281">
        <f t="shared" si="49"/>
        <v>17550</v>
      </c>
      <c r="AT116" s="296">
        <f t="shared" si="50"/>
        <v>-7550</v>
      </c>
    </row>
    <row r="117" spans="1:46" x14ac:dyDescent="0.25">
      <c r="A117" s="5" t="s">
        <v>135</v>
      </c>
      <c r="B117" s="6" t="s">
        <v>14</v>
      </c>
      <c r="C117" s="6">
        <v>202.5</v>
      </c>
      <c r="D117" s="6">
        <v>321.75</v>
      </c>
      <c r="E117" s="6">
        <v>153.5</v>
      </c>
      <c r="F117" s="7">
        <v>243.25</v>
      </c>
      <c r="G117" s="8">
        <v>394.75</v>
      </c>
      <c r="H117" s="94">
        <v>305</v>
      </c>
      <c r="I117" s="91">
        <f t="shared" si="51"/>
        <v>1418.25</v>
      </c>
      <c r="J117" s="92">
        <f t="shared" si="53"/>
        <v>1518.25</v>
      </c>
      <c r="K117" s="9" t="s">
        <v>16</v>
      </c>
      <c r="L117" s="34" t="s">
        <v>16</v>
      </c>
      <c r="M117" s="7"/>
      <c r="N117" s="17">
        <v>0.01</v>
      </c>
      <c r="O117" s="50">
        <v>7.0000000000000007E-2</v>
      </c>
      <c r="P117" s="50">
        <v>0</v>
      </c>
      <c r="Q117" s="50">
        <v>0</v>
      </c>
      <c r="R117" s="17">
        <v>0</v>
      </c>
      <c r="S117" s="50">
        <v>0</v>
      </c>
      <c r="T117" s="50">
        <v>700.3</v>
      </c>
      <c r="U117" s="7">
        <v>2</v>
      </c>
      <c r="V117" s="7">
        <v>1</v>
      </c>
      <c r="W117" s="90">
        <f t="shared" si="52"/>
        <v>700.37</v>
      </c>
      <c r="X117" s="31">
        <v>3</v>
      </c>
      <c r="Y117" s="7" t="s">
        <v>239</v>
      </c>
      <c r="Z117" s="7">
        <v>1</v>
      </c>
      <c r="AA117" s="31">
        <v>3</v>
      </c>
      <c r="AB117" s="7">
        <v>2</v>
      </c>
      <c r="AC117" s="283">
        <v>116</v>
      </c>
      <c r="AD117" s="218" t="str">
        <f t="shared" si="42"/>
        <v>F</v>
      </c>
      <c r="AE117" s="218">
        <v>37000</v>
      </c>
      <c r="AF117" s="266">
        <f t="shared" si="43"/>
        <v>2</v>
      </c>
      <c r="AG117" s="218">
        <v>50000</v>
      </c>
      <c r="AH117" s="279">
        <f t="shared" si="44"/>
        <v>87000</v>
      </c>
      <c r="AI117" s="7" t="str">
        <f t="shared" si="45"/>
        <v>F</v>
      </c>
      <c r="AJ117" s="7">
        <v>2</v>
      </c>
      <c r="AK117" s="218">
        <v>37000</v>
      </c>
      <c r="AL117" s="294">
        <f t="shared" si="46"/>
        <v>3</v>
      </c>
      <c r="AM117" s="218">
        <v>30000</v>
      </c>
      <c r="AN117" s="280">
        <f t="shared" si="47"/>
        <v>67000</v>
      </c>
      <c r="AO117" s="296">
        <f t="shared" si="36"/>
        <v>20000</v>
      </c>
      <c r="AP117" s="293">
        <f t="shared" si="48"/>
        <v>3</v>
      </c>
      <c r="AQ117" s="266">
        <v>2</v>
      </c>
      <c r="AR117" s="218">
        <v>24000</v>
      </c>
      <c r="AS117" s="281">
        <f t="shared" si="49"/>
        <v>61000</v>
      </c>
      <c r="AT117" s="296">
        <f t="shared" si="50"/>
        <v>26000</v>
      </c>
    </row>
    <row r="118" spans="1:46" x14ac:dyDescent="0.25">
      <c r="A118" s="5" t="s">
        <v>136</v>
      </c>
      <c r="B118" s="6" t="s">
        <v>11</v>
      </c>
      <c r="C118" s="6" t="s">
        <v>24</v>
      </c>
      <c r="D118" s="6">
        <v>68</v>
      </c>
      <c r="E118" s="6">
        <v>250.75</v>
      </c>
      <c r="F118" s="7">
        <v>95</v>
      </c>
      <c r="G118" s="8">
        <v>90.5</v>
      </c>
      <c r="H118" s="94">
        <v>40</v>
      </c>
      <c r="I118" s="91">
        <f t="shared" si="51"/>
        <v>544.25</v>
      </c>
      <c r="J118" s="92">
        <f>SUM(D118:G118)</f>
        <v>504.25</v>
      </c>
      <c r="K118" s="9" t="s">
        <v>19</v>
      </c>
      <c r="L118" s="32" t="s">
        <v>19</v>
      </c>
      <c r="M118" s="7"/>
      <c r="N118" s="17"/>
      <c r="O118" s="50"/>
      <c r="P118" s="50"/>
      <c r="Q118" s="50"/>
      <c r="R118" s="17"/>
      <c r="S118" s="50"/>
      <c r="T118" s="50"/>
      <c r="U118" s="7">
        <v>8</v>
      </c>
      <c r="V118" s="7">
        <v>79</v>
      </c>
      <c r="W118" s="90">
        <f t="shared" si="52"/>
        <v>0</v>
      </c>
      <c r="X118" s="32">
        <v>8</v>
      </c>
      <c r="Y118" s="7"/>
      <c r="Z118" s="7">
        <v>89</v>
      </c>
      <c r="AA118" s="46">
        <v>9</v>
      </c>
      <c r="AB118" s="7">
        <v>71</v>
      </c>
      <c r="AC118" s="283">
        <v>117</v>
      </c>
      <c r="AD118" s="218" t="str">
        <f t="shared" si="42"/>
        <v>I</v>
      </c>
      <c r="AE118" s="218">
        <v>8000</v>
      </c>
      <c r="AF118" s="266">
        <f t="shared" si="43"/>
        <v>8</v>
      </c>
      <c r="AG118" s="218">
        <v>2000</v>
      </c>
      <c r="AH118" s="279">
        <f t="shared" si="44"/>
        <v>10000</v>
      </c>
      <c r="AI118" s="7" t="str">
        <f t="shared" si="45"/>
        <v>I</v>
      </c>
      <c r="AJ118" s="7">
        <v>19</v>
      </c>
      <c r="AK118" s="218">
        <v>8000</v>
      </c>
      <c r="AL118" s="294">
        <f t="shared" si="46"/>
        <v>8</v>
      </c>
      <c r="AM118" s="218">
        <v>2000</v>
      </c>
      <c r="AN118" s="280">
        <f t="shared" si="47"/>
        <v>10000</v>
      </c>
      <c r="AO118" s="296">
        <f t="shared" si="36"/>
        <v>0</v>
      </c>
      <c r="AP118" s="293">
        <f t="shared" si="48"/>
        <v>9</v>
      </c>
      <c r="AQ118" s="266">
        <v>22</v>
      </c>
      <c r="AR118" s="218">
        <v>1550</v>
      </c>
      <c r="AS118" s="281">
        <f t="shared" si="49"/>
        <v>9550</v>
      </c>
      <c r="AT118" s="296">
        <f t="shared" si="50"/>
        <v>450</v>
      </c>
    </row>
    <row r="119" spans="1:46" x14ac:dyDescent="0.25">
      <c r="A119" s="5" t="s">
        <v>137</v>
      </c>
      <c r="B119" s="6" t="s">
        <v>11</v>
      </c>
      <c r="C119" s="6">
        <v>61.5</v>
      </c>
      <c r="D119" s="6">
        <v>46.5</v>
      </c>
      <c r="E119" s="6">
        <v>87</v>
      </c>
      <c r="F119" s="7">
        <v>55.5</v>
      </c>
      <c r="G119" s="8">
        <v>271.75</v>
      </c>
      <c r="H119" s="94">
        <v>111</v>
      </c>
      <c r="I119" s="91">
        <f t="shared" si="51"/>
        <v>571.75</v>
      </c>
      <c r="J119" s="92">
        <f>SUM(D119:G119)+(2*C119)</f>
        <v>583.75</v>
      </c>
      <c r="K119" s="9" t="s">
        <v>18</v>
      </c>
      <c r="L119" s="32" t="s">
        <v>19</v>
      </c>
      <c r="M119" s="7" t="s">
        <v>239</v>
      </c>
      <c r="N119" s="17"/>
      <c r="O119" s="50"/>
      <c r="P119" s="50"/>
      <c r="Q119" s="50"/>
      <c r="R119" s="17"/>
      <c r="S119" s="50"/>
      <c r="T119" s="50"/>
      <c r="U119" s="7">
        <v>8</v>
      </c>
      <c r="V119" s="7">
        <v>80</v>
      </c>
      <c r="W119" s="90">
        <f t="shared" si="52"/>
        <v>0</v>
      </c>
      <c r="X119" s="32">
        <v>8</v>
      </c>
      <c r="Y119" s="7"/>
      <c r="Z119" s="7">
        <v>90</v>
      </c>
      <c r="AA119" s="46">
        <v>9</v>
      </c>
      <c r="AB119" s="7">
        <v>72</v>
      </c>
      <c r="AC119" s="283">
        <v>118</v>
      </c>
      <c r="AD119" s="218" t="str">
        <f t="shared" si="42"/>
        <v>H</v>
      </c>
      <c r="AE119" s="218">
        <v>16000</v>
      </c>
      <c r="AF119" s="266">
        <f t="shared" si="43"/>
        <v>8</v>
      </c>
      <c r="AG119" s="218">
        <v>2000</v>
      </c>
      <c r="AH119" s="279">
        <f t="shared" si="44"/>
        <v>18000</v>
      </c>
      <c r="AI119" s="7" t="str">
        <f t="shared" si="45"/>
        <v>I</v>
      </c>
      <c r="AJ119" s="7">
        <v>20</v>
      </c>
      <c r="AK119" s="218">
        <v>8000</v>
      </c>
      <c r="AL119" s="294">
        <f t="shared" si="46"/>
        <v>8</v>
      </c>
      <c r="AM119" s="218">
        <v>2000</v>
      </c>
      <c r="AN119" s="280">
        <f t="shared" si="47"/>
        <v>10000</v>
      </c>
      <c r="AO119" s="296">
        <f t="shared" si="36"/>
        <v>8000</v>
      </c>
      <c r="AP119" s="293">
        <f t="shared" si="48"/>
        <v>9</v>
      </c>
      <c r="AQ119" s="266">
        <v>23</v>
      </c>
      <c r="AR119" s="218">
        <v>1550</v>
      </c>
      <c r="AS119" s="281">
        <f t="shared" si="49"/>
        <v>9550</v>
      </c>
      <c r="AT119" s="296">
        <f t="shared" si="50"/>
        <v>8450</v>
      </c>
    </row>
    <row r="120" spans="1:46" ht="25.5" x14ac:dyDescent="0.25">
      <c r="A120" s="5" t="s">
        <v>138</v>
      </c>
      <c r="B120" s="6" t="s">
        <v>14</v>
      </c>
      <c r="C120" s="6">
        <v>65.25</v>
      </c>
      <c r="D120" s="6">
        <v>61</v>
      </c>
      <c r="E120" s="6">
        <v>169.25</v>
      </c>
      <c r="F120" s="7">
        <v>115.5</v>
      </c>
      <c r="G120" s="8">
        <v>63</v>
      </c>
      <c r="H120" s="94">
        <v>53</v>
      </c>
      <c r="I120" s="91">
        <f t="shared" si="51"/>
        <v>461.75</v>
      </c>
      <c r="J120" s="92">
        <f>SUM(D120:G120)+(2*C120)</f>
        <v>539.25</v>
      </c>
      <c r="K120" s="9" t="s">
        <v>19</v>
      </c>
      <c r="L120" s="32" t="s">
        <v>19</v>
      </c>
      <c r="M120" s="7"/>
      <c r="N120" s="17">
        <v>0.22</v>
      </c>
      <c r="O120" s="50">
        <v>1.62</v>
      </c>
      <c r="P120" s="50">
        <v>0</v>
      </c>
      <c r="Q120" s="50">
        <v>1</v>
      </c>
      <c r="R120" s="17">
        <v>0.03</v>
      </c>
      <c r="S120" s="50">
        <v>8.0500000000000007</v>
      </c>
      <c r="T120" s="50">
        <v>0.03</v>
      </c>
      <c r="U120" s="7">
        <v>5</v>
      </c>
      <c r="V120" s="7">
        <v>4</v>
      </c>
      <c r="W120" s="90">
        <f t="shared" si="52"/>
        <v>10.700000000000001</v>
      </c>
      <c r="X120" s="32">
        <v>8</v>
      </c>
      <c r="Y120" s="7" t="s">
        <v>239</v>
      </c>
      <c r="Z120" s="7">
        <v>2</v>
      </c>
      <c r="AA120" s="32">
        <v>8</v>
      </c>
      <c r="AB120" s="7">
        <v>19</v>
      </c>
      <c r="AC120" s="283">
        <v>119</v>
      </c>
      <c r="AD120" s="218" t="str">
        <f t="shared" si="42"/>
        <v>I</v>
      </c>
      <c r="AE120" s="218">
        <v>8000</v>
      </c>
      <c r="AF120" s="266">
        <f t="shared" si="43"/>
        <v>5</v>
      </c>
      <c r="AG120" s="218">
        <v>6000</v>
      </c>
      <c r="AH120" s="279">
        <f t="shared" si="44"/>
        <v>14000</v>
      </c>
      <c r="AI120" s="7" t="str">
        <f t="shared" si="45"/>
        <v>I</v>
      </c>
      <c r="AJ120" s="7">
        <v>2</v>
      </c>
      <c r="AK120" s="218">
        <v>8000</v>
      </c>
      <c r="AL120" s="294">
        <f t="shared" si="46"/>
        <v>8</v>
      </c>
      <c r="AM120" s="218">
        <v>2000</v>
      </c>
      <c r="AN120" s="280">
        <f t="shared" si="47"/>
        <v>10000</v>
      </c>
      <c r="AO120" s="296">
        <f t="shared" si="36"/>
        <v>4000</v>
      </c>
      <c r="AP120" s="293">
        <f t="shared" si="48"/>
        <v>8</v>
      </c>
      <c r="AQ120" s="266">
        <v>16</v>
      </c>
      <c r="AR120" s="218">
        <v>1600</v>
      </c>
      <c r="AS120" s="281">
        <f t="shared" si="49"/>
        <v>9600</v>
      </c>
      <c r="AT120" s="296">
        <f t="shared" si="50"/>
        <v>4400</v>
      </c>
    </row>
    <row r="121" spans="1:46" x14ac:dyDescent="0.25">
      <c r="A121" s="5" t="s">
        <v>139</v>
      </c>
      <c r="B121" s="6" t="s">
        <v>11</v>
      </c>
      <c r="C121" s="6">
        <v>27</v>
      </c>
      <c r="D121" s="6">
        <v>10.5</v>
      </c>
      <c r="E121" s="6">
        <v>19.75</v>
      </c>
      <c r="F121" s="7">
        <v>26.75</v>
      </c>
      <c r="G121" s="8">
        <v>52</v>
      </c>
      <c r="H121" s="94">
        <v>31</v>
      </c>
      <c r="I121" s="91">
        <f t="shared" si="51"/>
        <v>140</v>
      </c>
      <c r="J121" s="92">
        <f>SUM(D121:G121)+(2*C121)</f>
        <v>163</v>
      </c>
      <c r="K121" s="9" t="s">
        <v>12</v>
      </c>
      <c r="L121" s="30" t="s">
        <v>12</v>
      </c>
      <c r="M121" s="7"/>
      <c r="N121" s="17">
        <v>4.3499999999999996</v>
      </c>
      <c r="O121" s="50">
        <v>5.19</v>
      </c>
      <c r="P121" s="50">
        <v>0</v>
      </c>
      <c r="Q121" s="50">
        <v>0.03</v>
      </c>
      <c r="R121" s="17">
        <v>0.02</v>
      </c>
      <c r="S121" s="50">
        <v>0.12</v>
      </c>
      <c r="T121" s="50">
        <v>0.28999999999999998</v>
      </c>
      <c r="U121" s="7">
        <v>8</v>
      </c>
      <c r="V121" s="7">
        <v>81</v>
      </c>
      <c r="W121" s="90">
        <f t="shared" si="52"/>
        <v>5.6300000000000008</v>
      </c>
      <c r="X121" s="32">
        <v>8</v>
      </c>
      <c r="Y121" s="7"/>
      <c r="Z121" s="7">
        <v>91</v>
      </c>
      <c r="AA121" s="32">
        <v>8</v>
      </c>
      <c r="AB121" s="7">
        <v>20</v>
      </c>
      <c r="AC121" s="283">
        <v>120</v>
      </c>
      <c r="AD121" s="218" t="str">
        <f t="shared" si="42"/>
        <v>J</v>
      </c>
      <c r="AE121" s="218">
        <v>5000</v>
      </c>
      <c r="AF121" s="266">
        <f t="shared" si="43"/>
        <v>8</v>
      </c>
      <c r="AG121" s="218">
        <v>2000</v>
      </c>
      <c r="AH121" s="279">
        <f t="shared" si="44"/>
        <v>7000</v>
      </c>
      <c r="AI121" s="7" t="str">
        <f t="shared" si="45"/>
        <v>J</v>
      </c>
      <c r="AJ121" s="7">
        <v>53</v>
      </c>
      <c r="AK121" s="218">
        <v>5000</v>
      </c>
      <c r="AL121" s="294">
        <f t="shared" si="46"/>
        <v>8</v>
      </c>
      <c r="AM121" s="218">
        <v>2000</v>
      </c>
      <c r="AN121" s="280">
        <f t="shared" si="47"/>
        <v>7000</v>
      </c>
      <c r="AO121" s="296">
        <f t="shared" si="36"/>
        <v>0</v>
      </c>
      <c r="AP121" s="293">
        <f t="shared" si="48"/>
        <v>8</v>
      </c>
      <c r="AQ121" s="266">
        <v>25</v>
      </c>
      <c r="AR121" s="218">
        <v>1600</v>
      </c>
      <c r="AS121" s="281">
        <f t="shared" si="49"/>
        <v>6600</v>
      </c>
      <c r="AT121" s="296">
        <f t="shared" si="50"/>
        <v>400</v>
      </c>
    </row>
    <row r="122" spans="1:46" ht="25.5" x14ac:dyDescent="0.25">
      <c r="A122" s="5" t="s">
        <v>140</v>
      </c>
      <c r="B122" s="6" t="s">
        <v>11</v>
      </c>
      <c r="C122" s="6">
        <v>40.25</v>
      </c>
      <c r="D122" s="6">
        <v>26.25</v>
      </c>
      <c r="E122" s="6">
        <v>28.25</v>
      </c>
      <c r="F122" s="7">
        <v>73.5</v>
      </c>
      <c r="G122" s="8">
        <v>22</v>
      </c>
      <c r="H122" s="94">
        <v>20</v>
      </c>
      <c r="I122" s="91">
        <f t="shared" si="51"/>
        <v>170</v>
      </c>
      <c r="J122" s="92">
        <f>SUM(D122:G122)+(2*C122)</f>
        <v>230.5</v>
      </c>
      <c r="K122" s="9" t="s">
        <v>19</v>
      </c>
      <c r="L122" s="30" t="s">
        <v>12</v>
      </c>
      <c r="M122" s="7" t="s">
        <v>239</v>
      </c>
      <c r="N122" s="17">
        <v>4.21</v>
      </c>
      <c r="O122" s="50">
        <v>5.23</v>
      </c>
      <c r="P122" s="50">
        <v>0</v>
      </c>
      <c r="Q122" s="50">
        <v>11.37</v>
      </c>
      <c r="R122" s="17">
        <v>10.73</v>
      </c>
      <c r="S122" s="50">
        <v>1.48</v>
      </c>
      <c r="T122" s="50">
        <v>0.28000000000000003</v>
      </c>
      <c r="U122" s="7">
        <v>5</v>
      </c>
      <c r="V122" s="7">
        <v>5</v>
      </c>
      <c r="W122" s="90">
        <f t="shared" si="52"/>
        <v>18.360000000000003</v>
      </c>
      <c r="X122" s="32">
        <v>8</v>
      </c>
      <c r="Y122" s="7" t="s">
        <v>239</v>
      </c>
      <c r="Z122" s="7">
        <v>3</v>
      </c>
      <c r="AA122" s="32">
        <v>8</v>
      </c>
      <c r="AB122" s="7">
        <v>21</v>
      </c>
      <c r="AC122" s="283">
        <v>121</v>
      </c>
      <c r="AD122" s="218" t="str">
        <f t="shared" si="42"/>
        <v>I</v>
      </c>
      <c r="AE122" s="218">
        <v>8000</v>
      </c>
      <c r="AF122" s="266">
        <f t="shared" si="43"/>
        <v>5</v>
      </c>
      <c r="AG122" s="218">
        <v>6000</v>
      </c>
      <c r="AH122" s="279">
        <f t="shared" si="44"/>
        <v>14000</v>
      </c>
      <c r="AI122" s="7" t="str">
        <f t="shared" si="45"/>
        <v>J</v>
      </c>
      <c r="AJ122" s="7">
        <v>1</v>
      </c>
      <c r="AK122" s="218">
        <v>5000</v>
      </c>
      <c r="AL122" s="294">
        <f t="shared" si="46"/>
        <v>8</v>
      </c>
      <c r="AM122" s="218">
        <v>2000</v>
      </c>
      <c r="AN122" s="280">
        <f t="shared" si="47"/>
        <v>7000</v>
      </c>
      <c r="AO122" s="296">
        <f t="shared" si="36"/>
        <v>7000</v>
      </c>
      <c r="AP122" s="293">
        <f t="shared" si="48"/>
        <v>8</v>
      </c>
      <c r="AQ122" s="266">
        <v>20</v>
      </c>
      <c r="AR122" s="218">
        <v>1600</v>
      </c>
      <c r="AS122" s="281">
        <f t="shared" si="49"/>
        <v>6600</v>
      </c>
      <c r="AT122" s="296">
        <f t="shared" si="50"/>
        <v>7400</v>
      </c>
    </row>
    <row r="123" spans="1:46" x14ac:dyDescent="0.25">
      <c r="A123" s="5" t="s">
        <v>141</v>
      </c>
      <c r="B123" s="6" t="s">
        <v>11</v>
      </c>
      <c r="C123" s="6" t="s">
        <v>24</v>
      </c>
      <c r="D123" s="6">
        <v>4</v>
      </c>
      <c r="E123" s="6">
        <v>18.5</v>
      </c>
      <c r="F123" s="7">
        <v>102.5</v>
      </c>
      <c r="G123" s="8">
        <v>37</v>
      </c>
      <c r="H123" s="94">
        <v>44</v>
      </c>
      <c r="I123" s="91">
        <f t="shared" si="51"/>
        <v>206</v>
      </c>
      <c r="J123" s="92">
        <f>SUM(D123:G123)</f>
        <v>162</v>
      </c>
      <c r="K123" s="9" t="s">
        <v>19</v>
      </c>
      <c r="L123" s="30" t="s">
        <v>12</v>
      </c>
      <c r="M123" s="7" t="s">
        <v>239</v>
      </c>
      <c r="N123" s="17"/>
      <c r="O123" s="50"/>
      <c r="P123" s="50"/>
      <c r="Q123" s="50"/>
      <c r="R123" s="17"/>
      <c r="S123" s="50"/>
      <c r="T123" s="50"/>
      <c r="U123" s="7">
        <v>8</v>
      </c>
      <c r="V123" s="7">
        <v>82</v>
      </c>
      <c r="W123" s="90">
        <f t="shared" si="52"/>
        <v>0</v>
      </c>
      <c r="X123" s="32">
        <v>8</v>
      </c>
      <c r="Y123" s="7"/>
      <c r="Z123" s="7">
        <v>92</v>
      </c>
      <c r="AA123" s="46">
        <v>9</v>
      </c>
      <c r="AB123" s="7">
        <v>73</v>
      </c>
      <c r="AC123" s="283">
        <v>122</v>
      </c>
      <c r="AD123" s="218" t="str">
        <f t="shared" si="42"/>
        <v>I</v>
      </c>
      <c r="AE123" s="218">
        <v>8000</v>
      </c>
      <c r="AF123" s="266">
        <f t="shared" si="43"/>
        <v>8</v>
      </c>
      <c r="AG123" s="218">
        <v>2000</v>
      </c>
      <c r="AH123" s="279">
        <f t="shared" si="44"/>
        <v>10000</v>
      </c>
      <c r="AI123" s="7" t="str">
        <f t="shared" si="45"/>
        <v>J</v>
      </c>
      <c r="AJ123" s="7">
        <v>54</v>
      </c>
      <c r="AK123" s="218">
        <v>5000</v>
      </c>
      <c r="AL123" s="294">
        <f t="shared" si="46"/>
        <v>8</v>
      </c>
      <c r="AM123" s="218">
        <v>2000</v>
      </c>
      <c r="AN123" s="280">
        <f t="shared" si="47"/>
        <v>7000</v>
      </c>
      <c r="AO123" s="296">
        <f t="shared" si="36"/>
        <v>3000</v>
      </c>
      <c r="AP123" s="293">
        <f t="shared" si="48"/>
        <v>9</v>
      </c>
      <c r="AQ123" s="266">
        <v>77</v>
      </c>
      <c r="AR123" s="218">
        <v>1550</v>
      </c>
      <c r="AS123" s="281">
        <f t="shared" si="49"/>
        <v>6550</v>
      </c>
      <c r="AT123" s="296">
        <f t="shared" si="50"/>
        <v>3450</v>
      </c>
    </row>
    <row r="124" spans="1:46" x14ac:dyDescent="0.25">
      <c r="A124" s="5" t="s">
        <v>142</v>
      </c>
      <c r="B124" s="6" t="s">
        <v>11</v>
      </c>
      <c r="C124" s="6">
        <v>119</v>
      </c>
      <c r="D124" s="6">
        <v>127.5</v>
      </c>
      <c r="E124" s="6" t="s">
        <v>58</v>
      </c>
      <c r="F124" s="7" t="s">
        <v>58</v>
      </c>
      <c r="G124" s="8" t="s">
        <v>58</v>
      </c>
      <c r="H124" s="94" t="s">
        <v>58</v>
      </c>
      <c r="I124" s="91"/>
      <c r="J124" s="92">
        <f>SUM(D124:G124)+(2*C124)</f>
        <v>365.5</v>
      </c>
      <c r="K124" s="9" t="s">
        <v>22</v>
      </c>
      <c r="L124" s="32" t="s">
        <v>19</v>
      </c>
      <c r="M124" s="7" t="s">
        <v>240</v>
      </c>
      <c r="N124" s="17"/>
      <c r="O124" s="50"/>
      <c r="P124" s="50"/>
      <c r="Q124" s="50"/>
      <c r="R124" s="17"/>
      <c r="S124" s="50"/>
      <c r="T124" s="50"/>
      <c r="U124" s="7">
        <v>8</v>
      </c>
      <c r="V124" s="7">
        <v>83</v>
      </c>
      <c r="W124" s="90">
        <f t="shared" si="52"/>
        <v>0</v>
      </c>
      <c r="X124" s="32">
        <v>8</v>
      </c>
      <c r="Y124" s="7"/>
      <c r="Z124" s="7">
        <v>93</v>
      </c>
      <c r="AA124" s="46">
        <v>9</v>
      </c>
      <c r="AB124" s="7">
        <v>74</v>
      </c>
      <c r="AC124" s="283">
        <v>123</v>
      </c>
      <c r="AD124" s="218" t="str">
        <f t="shared" si="42"/>
        <v>K</v>
      </c>
      <c r="AE124" s="218">
        <v>6000</v>
      </c>
      <c r="AF124" s="266">
        <f t="shared" si="43"/>
        <v>8</v>
      </c>
      <c r="AG124" s="218">
        <v>2000</v>
      </c>
      <c r="AH124" s="279">
        <f t="shared" si="44"/>
        <v>8000</v>
      </c>
      <c r="AI124" s="7" t="str">
        <f t="shared" si="45"/>
        <v>I</v>
      </c>
      <c r="AJ124" s="7">
        <v>21</v>
      </c>
      <c r="AK124" s="218">
        <v>8000</v>
      </c>
      <c r="AL124" s="294">
        <f t="shared" si="46"/>
        <v>8</v>
      </c>
      <c r="AM124" s="218">
        <v>2000</v>
      </c>
      <c r="AN124" s="280">
        <f t="shared" si="47"/>
        <v>10000</v>
      </c>
      <c r="AO124" s="296">
        <f t="shared" si="36"/>
        <v>-2000</v>
      </c>
      <c r="AP124" s="293">
        <f t="shared" si="48"/>
        <v>9</v>
      </c>
      <c r="AQ124" s="266">
        <v>24</v>
      </c>
      <c r="AR124" s="218">
        <v>1550</v>
      </c>
      <c r="AS124" s="281">
        <f t="shared" si="49"/>
        <v>9550</v>
      </c>
      <c r="AT124" s="296">
        <f t="shared" si="50"/>
        <v>-1550</v>
      </c>
    </row>
    <row r="125" spans="1:46" x14ac:dyDescent="0.25">
      <c r="A125" s="5" t="s">
        <v>143</v>
      </c>
      <c r="B125" s="6" t="s">
        <v>11</v>
      </c>
      <c r="C125" s="6" t="s">
        <v>24</v>
      </c>
      <c r="D125" s="6">
        <v>5</v>
      </c>
      <c r="E125" s="6">
        <v>206.5</v>
      </c>
      <c r="F125" s="7">
        <v>88.25</v>
      </c>
      <c r="G125" s="8">
        <v>54.75</v>
      </c>
      <c r="H125" s="94" t="s">
        <v>24</v>
      </c>
      <c r="I125" s="91">
        <f>SUM(D125:H125)</f>
        <v>354.5</v>
      </c>
      <c r="J125" s="92">
        <f>SUM(D125:G125)</f>
        <v>354.5</v>
      </c>
      <c r="K125" s="9" t="s">
        <v>12</v>
      </c>
      <c r="L125" s="32" t="s">
        <v>19</v>
      </c>
      <c r="M125" s="7" t="s">
        <v>240</v>
      </c>
      <c r="N125" s="17"/>
      <c r="O125" s="50"/>
      <c r="P125" s="50"/>
      <c r="Q125" s="50"/>
      <c r="R125" s="17"/>
      <c r="S125" s="50"/>
      <c r="T125" s="50"/>
      <c r="U125" s="7">
        <v>8</v>
      </c>
      <c r="V125" s="7">
        <v>84</v>
      </c>
      <c r="W125" s="90">
        <f t="shared" si="52"/>
        <v>0</v>
      </c>
      <c r="X125" s="32">
        <v>8</v>
      </c>
      <c r="Y125" s="7"/>
      <c r="Z125" s="7">
        <v>94</v>
      </c>
      <c r="AA125" s="46">
        <v>9</v>
      </c>
      <c r="AB125" s="7">
        <v>75</v>
      </c>
      <c r="AC125" s="283">
        <v>124</v>
      </c>
      <c r="AD125" s="218" t="str">
        <f t="shared" si="42"/>
        <v>J</v>
      </c>
      <c r="AE125" s="218">
        <v>5000</v>
      </c>
      <c r="AF125" s="266">
        <f t="shared" si="43"/>
        <v>8</v>
      </c>
      <c r="AG125" s="218">
        <v>2000</v>
      </c>
      <c r="AH125" s="279">
        <f t="shared" si="44"/>
        <v>7000</v>
      </c>
      <c r="AI125" s="7" t="str">
        <f t="shared" si="45"/>
        <v>I</v>
      </c>
      <c r="AJ125" s="7">
        <v>22</v>
      </c>
      <c r="AK125" s="218">
        <v>8000</v>
      </c>
      <c r="AL125" s="294">
        <f t="shared" si="46"/>
        <v>8</v>
      </c>
      <c r="AM125" s="218">
        <v>2000</v>
      </c>
      <c r="AN125" s="280">
        <f t="shared" si="47"/>
        <v>10000</v>
      </c>
      <c r="AO125" s="296">
        <f t="shared" si="36"/>
        <v>-3000</v>
      </c>
      <c r="AP125" s="293">
        <f t="shared" si="48"/>
        <v>9</v>
      </c>
      <c r="AQ125" s="266">
        <v>25</v>
      </c>
      <c r="AR125" s="218">
        <v>1550</v>
      </c>
      <c r="AS125" s="281">
        <f t="shared" si="49"/>
        <v>9550</v>
      </c>
      <c r="AT125" s="296">
        <f t="shared" si="50"/>
        <v>-2550</v>
      </c>
    </row>
    <row r="126" spans="1:46" x14ac:dyDescent="0.25">
      <c r="A126" s="5" t="s">
        <v>144</v>
      </c>
      <c r="B126" s="6" t="s">
        <v>11</v>
      </c>
      <c r="C126" s="6">
        <v>6.5</v>
      </c>
      <c r="D126" s="6">
        <v>26</v>
      </c>
      <c r="E126" s="6">
        <v>143.75</v>
      </c>
      <c r="F126" s="7">
        <v>133</v>
      </c>
      <c r="G126" s="8">
        <v>56.5</v>
      </c>
      <c r="H126" s="94">
        <v>156</v>
      </c>
      <c r="I126" s="91">
        <f>SUM(D126:H126)</f>
        <v>515.25</v>
      </c>
      <c r="J126" s="92">
        <f>SUM(D126:G126)+(2*C126)</f>
        <v>372.25</v>
      </c>
      <c r="K126" s="9" t="s">
        <v>19</v>
      </c>
      <c r="L126" s="32" t="s">
        <v>19</v>
      </c>
      <c r="M126" s="7"/>
      <c r="N126" s="17"/>
      <c r="O126" s="50"/>
      <c r="P126" s="50"/>
      <c r="Q126" s="50"/>
      <c r="R126" s="17"/>
      <c r="S126" s="50"/>
      <c r="T126" s="50"/>
      <c r="U126" s="7">
        <v>8</v>
      </c>
      <c r="V126" s="7">
        <v>85</v>
      </c>
      <c r="W126" s="90">
        <f t="shared" si="52"/>
        <v>0</v>
      </c>
      <c r="X126" s="32">
        <v>8</v>
      </c>
      <c r="Y126" s="7"/>
      <c r="Z126" s="7">
        <v>95</v>
      </c>
      <c r="AA126" s="46">
        <v>9</v>
      </c>
      <c r="AB126" s="7">
        <v>76</v>
      </c>
      <c r="AC126" s="283">
        <v>125</v>
      </c>
      <c r="AD126" s="218" t="str">
        <f t="shared" si="42"/>
        <v>I</v>
      </c>
      <c r="AE126" s="218">
        <v>8000</v>
      </c>
      <c r="AF126" s="266">
        <f t="shared" si="43"/>
        <v>8</v>
      </c>
      <c r="AG126" s="218">
        <v>2000</v>
      </c>
      <c r="AH126" s="279">
        <f t="shared" si="44"/>
        <v>10000</v>
      </c>
      <c r="AI126" s="7" t="str">
        <f t="shared" si="45"/>
        <v>I</v>
      </c>
      <c r="AJ126" s="7">
        <v>23</v>
      </c>
      <c r="AK126" s="218">
        <v>8000</v>
      </c>
      <c r="AL126" s="294">
        <f t="shared" si="46"/>
        <v>8</v>
      </c>
      <c r="AM126" s="218">
        <v>2000</v>
      </c>
      <c r="AN126" s="280">
        <f t="shared" si="47"/>
        <v>10000</v>
      </c>
      <c r="AO126" s="296">
        <f t="shared" si="36"/>
        <v>0</v>
      </c>
      <c r="AP126" s="293">
        <f t="shared" si="48"/>
        <v>9</v>
      </c>
      <c r="AQ126" s="266">
        <v>26</v>
      </c>
      <c r="AR126" s="218">
        <v>1550</v>
      </c>
      <c r="AS126" s="281">
        <f t="shared" si="49"/>
        <v>9550</v>
      </c>
      <c r="AT126" s="296">
        <f t="shared" si="50"/>
        <v>450</v>
      </c>
    </row>
    <row r="127" spans="1:46" x14ac:dyDescent="0.25">
      <c r="A127" s="5" t="s">
        <v>145</v>
      </c>
      <c r="B127" s="6" t="s">
        <v>14</v>
      </c>
      <c r="C127" s="6">
        <v>57</v>
      </c>
      <c r="D127" s="6">
        <v>80.5</v>
      </c>
      <c r="E127" s="6">
        <v>192.5</v>
      </c>
      <c r="F127" s="7">
        <v>259.75</v>
      </c>
      <c r="G127" s="8">
        <v>602.75</v>
      </c>
      <c r="H127" s="94">
        <v>82</v>
      </c>
      <c r="I127" s="91">
        <f>SUM(D127:H127)</f>
        <v>1217.5</v>
      </c>
      <c r="J127" s="92">
        <f>SUM(D127:G127)+(2*C127)</f>
        <v>1249.5</v>
      </c>
      <c r="K127" s="9" t="s">
        <v>16</v>
      </c>
      <c r="L127" s="35" t="s">
        <v>15</v>
      </c>
      <c r="M127" s="7" t="s">
        <v>239</v>
      </c>
      <c r="N127" s="17">
        <v>2.62</v>
      </c>
      <c r="O127" s="50">
        <v>3.12</v>
      </c>
      <c r="P127" s="50">
        <v>0</v>
      </c>
      <c r="Q127" s="50">
        <v>0.02</v>
      </c>
      <c r="R127" s="17">
        <v>0.01</v>
      </c>
      <c r="S127" s="50">
        <v>0.02</v>
      </c>
      <c r="T127" s="50">
        <v>44.34</v>
      </c>
      <c r="U127" s="7">
        <v>7</v>
      </c>
      <c r="V127" s="7">
        <v>11</v>
      </c>
      <c r="W127" s="90">
        <f t="shared" si="52"/>
        <v>47.5</v>
      </c>
      <c r="X127" s="33">
        <v>7</v>
      </c>
      <c r="Y127" s="7"/>
      <c r="Z127" s="7">
        <v>6</v>
      </c>
      <c r="AA127" s="33">
        <v>7</v>
      </c>
      <c r="AB127" s="7">
        <v>7</v>
      </c>
      <c r="AC127" s="283">
        <v>126</v>
      </c>
      <c r="AD127" s="218" t="str">
        <f t="shared" si="42"/>
        <v>F</v>
      </c>
      <c r="AE127" s="218">
        <v>37000</v>
      </c>
      <c r="AF127" s="266">
        <f t="shared" si="43"/>
        <v>7</v>
      </c>
      <c r="AG127" s="218">
        <v>3000</v>
      </c>
      <c r="AH127" s="279">
        <f t="shared" si="44"/>
        <v>40000</v>
      </c>
      <c r="AI127" s="7" t="str">
        <f t="shared" si="45"/>
        <v>G</v>
      </c>
      <c r="AJ127" s="7">
        <v>5</v>
      </c>
      <c r="AK127" s="218">
        <v>25000</v>
      </c>
      <c r="AL127" s="294">
        <f t="shared" si="46"/>
        <v>7</v>
      </c>
      <c r="AM127" s="218">
        <v>3000</v>
      </c>
      <c r="AN127" s="280">
        <f t="shared" si="47"/>
        <v>28000</v>
      </c>
      <c r="AO127" s="296">
        <f t="shared" si="36"/>
        <v>12000</v>
      </c>
      <c r="AP127" s="293">
        <f t="shared" si="48"/>
        <v>7</v>
      </c>
      <c r="AQ127" s="266">
        <v>5</v>
      </c>
      <c r="AR127" s="218">
        <v>2400</v>
      </c>
      <c r="AS127" s="281">
        <f t="shared" si="49"/>
        <v>27400</v>
      </c>
      <c r="AT127" s="296">
        <f t="shared" si="50"/>
        <v>12600</v>
      </c>
    </row>
    <row r="128" spans="1:46" ht="25.5" x14ac:dyDescent="0.25">
      <c r="A128" s="5" t="s">
        <v>146</v>
      </c>
      <c r="B128" s="6" t="s">
        <v>11</v>
      </c>
      <c r="C128" s="6" t="s">
        <v>24</v>
      </c>
      <c r="D128" s="6">
        <v>35</v>
      </c>
      <c r="E128" s="6">
        <v>54</v>
      </c>
      <c r="F128" s="7">
        <v>0.5</v>
      </c>
      <c r="G128" s="8">
        <v>16.5</v>
      </c>
      <c r="H128" s="94">
        <v>75</v>
      </c>
      <c r="I128" s="91">
        <f>SUM(D128:H128)</f>
        <v>181</v>
      </c>
      <c r="J128" s="92">
        <f>SUM(D128:G128)</f>
        <v>106</v>
      </c>
      <c r="K128" s="9" t="s">
        <v>12</v>
      </c>
      <c r="L128" s="30" t="s">
        <v>12</v>
      </c>
      <c r="M128" s="7"/>
      <c r="N128" s="17"/>
      <c r="O128" s="50"/>
      <c r="P128" s="50"/>
      <c r="Q128" s="50"/>
      <c r="R128" s="17"/>
      <c r="S128" s="50"/>
      <c r="T128" s="50"/>
      <c r="U128" s="7">
        <v>8</v>
      </c>
      <c r="V128" s="7">
        <v>86</v>
      </c>
      <c r="W128" s="90">
        <f t="shared" si="52"/>
        <v>0</v>
      </c>
      <c r="X128" s="32">
        <v>8</v>
      </c>
      <c r="Y128" s="7"/>
      <c r="Z128" s="7">
        <v>96</v>
      </c>
      <c r="AA128" s="46">
        <v>9</v>
      </c>
      <c r="AB128" s="7">
        <v>77</v>
      </c>
      <c r="AC128" s="283">
        <v>127</v>
      </c>
      <c r="AD128" s="218" t="str">
        <f t="shared" si="42"/>
        <v>J</v>
      </c>
      <c r="AE128" s="218">
        <v>5000</v>
      </c>
      <c r="AF128" s="266">
        <f t="shared" si="43"/>
        <v>8</v>
      </c>
      <c r="AG128" s="218">
        <v>2000</v>
      </c>
      <c r="AH128" s="279">
        <f t="shared" si="44"/>
        <v>7000</v>
      </c>
      <c r="AI128" s="7" t="str">
        <f t="shared" si="45"/>
        <v>J</v>
      </c>
      <c r="AJ128" s="7">
        <v>55</v>
      </c>
      <c r="AK128" s="218">
        <v>5000</v>
      </c>
      <c r="AL128" s="294">
        <f t="shared" si="46"/>
        <v>8</v>
      </c>
      <c r="AM128" s="218">
        <v>2000</v>
      </c>
      <c r="AN128" s="280">
        <f t="shared" si="47"/>
        <v>7000</v>
      </c>
      <c r="AO128" s="296">
        <f t="shared" si="36"/>
        <v>0</v>
      </c>
      <c r="AP128" s="293">
        <f t="shared" si="48"/>
        <v>9</v>
      </c>
      <c r="AQ128" s="266">
        <v>78</v>
      </c>
      <c r="AR128" s="218">
        <v>1550</v>
      </c>
      <c r="AS128" s="281">
        <f t="shared" si="49"/>
        <v>6550</v>
      </c>
      <c r="AT128" s="296">
        <f t="shared" si="50"/>
        <v>450</v>
      </c>
    </row>
    <row r="129" spans="1:46" x14ac:dyDescent="0.25">
      <c r="A129" s="5" t="s">
        <v>242</v>
      </c>
      <c r="B129" s="6" t="s">
        <v>11</v>
      </c>
      <c r="C129" s="6"/>
      <c r="D129" s="6"/>
      <c r="E129" s="6"/>
      <c r="F129" s="7"/>
      <c r="G129" s="8"/>
      <c r="H129" s="94"/>
      <c r="I129" s="91"/>
      <c r="J129" s="92"/>
      <c r="K129" s="98" t="s">
        <v>22</v>
      </c>
      <c r="L129" s="97" t="s">
        <v>22</v>
      </c>
      <c r="M129" s="7"/>
      <c r="N129" s="17"/>
      <c r="O129" s="50"/>
      <c r="P129" s="50"/>
      <c r="Q129" s="50"/>
      <c r="R129" s="17"/>
      <c r="S129" s="50"/>
      <c r="T129" s="50"/>
      <c r="U129" s="97">
        <v>9</v>
      </c>
      <c r="V129" s="97">
        <v>10</v>
      </c>
      <c r="W129" s="90">
        <v>0</v>
      </c>
      <c r="X129" s="46">
        <v>9</v>
      </c>
      <c r="Y129" s="7" t="s">
        <v>241</v>
      </c>
      <c r="Z129" s="7">
        <v>7</v>
      </c>
      <c r="AA129" s="7">
        <v>10</v>
      </c>
      <c r="AB129" s="7">
        <v>7</v>
      </c>
      <c r="AC129" s="283">
        <v>128</v>
      </c>
      <c r="AD129" s="218" t="str">
        <f t="shared" si="42"/>
        <v>K</v>
      </c>
      <c r="AE129" s="218">
        <v>6000</v>
      </c>
      <c r="AF129" s="266">
        <f t="shared" si="43"/>
        <v>9</v>
      </c>
      <c r="AG129" s="218">
        <v>3000</v>
      </c>
      <c r="AH129" s="279">
        <f t="shared" si="44"/>
        <v>9000</v>
      </c>
      <c r="AI129" s="7" t="str">
        <f t="shared" si="45"/>
        <v>K</v>
      </c>
      <c r="AJ129" s="7">
        <v>5</v>
      </c>
      <c r="AK129" s="218">
        <v>6000</v>
      </c>
      <c r="AL129" s="294">
        <f t="shared" si="46"/>
        <v>9</v>
      </c>
      <c r="AM129" s="218">
        <v>3000</v>
      </c>
      <c r="AN129" s="280">
        <f t="shared" si="47"/>
        <v>9000</v>
      </c>
      <c r="AO129" s="296">
        <f t="shared" si="36"/>
        <v>0</v>
      </c>
      <c r="AP129" s="293">
        <f t="shared" si="48"/>
        <v>10</v>
      </c>
      <c r="AQ129" s="266">
        <v>7</v>
      </c>
      <c r="AR129" s="218">
        <v>3000</v>
      </c>
      <c r="AS129" s="281">
        <f t="shared" si="49"/>
        <v>9000</v>
      </c>
      <c r="AT129" s="296">
        <f t="shared" si="50"/>
        <v>0</v>
      </c>
    </row>
    <row r="130" spans="1:46" x14ac:dyDescent="0.25">
      <c r="A130" s="5" t="s">
        <v>147</v>
      </c>
      <c r="B130" s="6" t="s">
        <v>11</v>
      </c>
      <c r="C130" s="6">
        <v>69.25</v>
      </c>
      <c r="D130" s="6">
        <v>39.25</v>
      </c>
      <c r="E130" s="6">
        <v>17.5</v>
      </c>
      <c r="F130" s="7">
        <v>16</v>
      </c>
      <c r="G130" s="8">
        <v>28.25</v>
      </c>
      <c r="H130" s="94">
        <v>20</v>
      </c>
      <c r="I130" s="91">
        <f t="shared" ref="I130:I144" si="54">SUM(D130:H130)</f>
        <v>121</v>
      </c>
      <c r="J130" s="92">
        <f>SUM(D130:G130)+(2*C130)</f>
        <v>239.5</v>
      </c>
      <c r="K130" s="9" t="s">
        <v>19</v>
      </c>
      <c r="L130" s="30" t="s">
        <v>12</v>
      </c>
      <c r="M130" s="7" t="s">
        <v>239</v>
      </c>
      <c r="N130" s="17"/>
      <c r="O130" s="50"/>
      <c r="P130" s="50"/>
      <c r="Q130" s="50"/>
      <c r="R130" s="17"/>
      <c r="S130" s="50"/>
      <c r="T130" s="50"/>
      <c r="U130" s="7">
        <v>8</v>
      </c>
      <c r="V130" s="7">
        <v>87</v>
      </c>
      <c r="W130" s="90">
        <f t="shared" ref="W130:W144" si="55">SUM(O130:Q130,S130:T130)</f>
        <v>0</v>
      </c>
      <c r="X130" s="32">
        <v>8</v>
      </c>
      <c r="Y130" s="7"/>
      <c r="Z130" s="7">
        <v>97</v>
      </c>
      <c r="AA130" s="46">
        <v>9</v>
      </c>
      <c r="AB130" s="7">
        <v>78</v>
      </c>
      <c r="AC130" s="283">
        <v>129</v>
      </c>
      <c r="AD130" s="218" t="str">
        <f t="shared" ref="AD130:AD144" si="56">K130</f>
        <v>I</v>
      </c>
      <c r="AE130" s="218">
        <v>8000</v>
      </c>
      <c r="AF130" s="266">
        <f t="shared" ref="AF130:AF144" si="57">U130</f>
        <v>8</v>
      </c>
      <c r="AG130" s="218">
        <v>2000</v>
      </c>
      <c r="AH130" s="279">
        <f t="shared" ref="AH130:AH144" si="58">AE130+AG130</f>
        <v>10000</v>
      </c>
      <c r="AI130" s="7" t="str">
        <f t="shared" ref="AI130:AI144" si="59">L130</f>
        <v>J</v>
      </c>
      <c r="AJ130" s="7">
        <v>56</v>
      </c>
      <c r="AK130" s="218">
        <v>5000</v>
      </c>
      <c r="AL130" s="294">
        <f t="shared" ref="AL130:AL144" si="60">X130</f>
        <v>8</v>
      </c>
      <c r="AM130" s="218">
        <v>2000</v>
      </c>
      <c r="AN130" s="280">
        <f t="shared" ref="AN130:AN144" si="61">AK130+AM130</f>
        <v>7000</v>
      </c>
      <c r="AO130" s="296">
        <f t="shared" si="36"/>
        <v>3000</v>
      </c>
      <c r="AP130" s="293">
        <f t="shared" ref="AP130:AP144" si="62">AA130</f>
        <v>9</v>
      </c>
      <c r="AQ130" s="266">
        <v>79</v>
      </c>
      <c r="AR130" s="218">
        <v>1550</v>
      </c>
      <c r="AS130" s="281">
        <f t="shared" ref="AS130:AS144" si="63">AK130+AR130</f>
        <v>6550</v>
      </c>
      <c r="AT130" s="296">
        <f t="shared" ref="AT130:AT144" si="64">AH130-AS130</f>
        <v>3450</v>
      </c>
    </row>
    <row r="131" spans="1:46" x14ac:dyDescent="0.25">
      <c r="A131" s="5" t="s">
        <v>148</v>
      </c>
      <c r="B131" s="6" t="s">
        <v>11</v>
      </c>
      <c r="C131" s="6">
        <v>25</v>
      </c>
      <c r="D131" s="6">
        <v>189</v>
      </c>
      <c r="E131" s="6">
        <v>112.25</v>
      </c>
      <c r="F131" s="7">
        <v>66</v>
      </c>
      <c r="G131" s="8">
        <v>44.5</v>
      </c>
      <c r="H131" s="94">
        <v>63</v>
      </c>
      <c r="I131" s="91">
        <f t="shared" si="54"/>
        <v>474.75</v>
      </c>
      <c r="J131" s="92">
        <f>SUM(D131:G131)+(2*C131)</f>
        <v>461.75</v>
      </c>
      <c r="K131" s="9" t="s">
        <v>19</v>
      </c>
      <c r="L131" s="32" t="s">
        <v>19</v>
      </c>
      <c r="M131" s="7"/>
      <c r="N131" s="17"/>
      <c r="O131" s="50"/>
      <c r="P131" s="50"/>
      <c r="Q131" s="50"/>
      <c r="R131" s="17"/>
      <c r="S131" s="50"/>
      <c r="T131" s="50"/>
      <c r="U131" s="7">
        <v>8</v>
      </c>
      <c r="V131" s="7">
        <v>88</v>
      </c>
      <c r="W131" s="90">
        <f t="shared" si="55"/>
        <v>0</v>
      </c>
      <c r="X131" s="32">
        <v>8</v>
      </c>
      <c r="Y131" s="7"/>
      <c r="Z131" s="7">
        <v>98</v>
      </c>
      <c r="AA131" s="46">
        <v>9</v>
      </c>
      <c r="AB131" s="7">
        <v>79</v>
      </c>
      <c r="AC131" s="283">
        <v>130</v>
      </c>
      <c r="AD131" s="218" t="str">
        <f t="shared" si="56"/>
        <v>I</v>
      </c>
      <c r="AE131" s="218">
        <v>8000</v>
      </c>
      <c r="AF131" s="266">
        <f t="shared" si="57"/>
        <v>8</v>
      </c>
      <c r="AG131" s="218">
        <v>2000</v>
      </c>
      <c r="AH131" s="279">
        <f t="shared" si="58"/>
        <v>10000</v>
      </c>
      <c r="AI131" s="7" t="str">
        <f t="shared" si="59"/>
        <v>I</v>
      </c>
      <c r="AJ131" s="7">
        <v>24</v>
      </c>
      <c r="AK131" s="218">
        <v>8000</v>
      </c>
      <c r="AL131" s="294">
        <f t="shared" si="60"/>
        <v>8</v>
      </c>
      <c r="AM131" s="218">
        <v>2000</v>
      </c>
      <c r="AN131" s="280">
        <f t="shared" si="61"/>
        <v>10000</v>
      </c>
      <c r="AO131" s="296">
        <f t="shared" ref="AO131:AO144" si="65">AH131-AN131</f>
        <v>0</v>
      </c>
      <c r="AP131" s="293">
        <f t="shared" si="62"/>
        <v>9</v>
      </c>
      <c r="AQ131" s="266">
        <v>27</v>
      </c>
      <c r="AR131" s="218">
        <v>1550</v>
      </c>
      <c r="AS131" s="281">
        <f t="shared" si="63"/>
        <v>9550</v>
      </c>
      <c r="AT131" s="296">
        <f t="shared" si="64"/>
        <v>450</v>
      </c>
    </row>
    <row r="132" spans="1:46" ht="25.5" x14ac:dyDescent="0.25">
      <c r="A132" s="5" t="s">
        <v>149</v>
      </c>
      <c r="B132" s="6" t="s">
        <v>14</v>
      </c>
      <c r="C132" s="6">
        <v>126.5</v>
      </c>
      <c r="D132" s="6">
        <v>137</v>
      </c>
      <c r="E132" s="6">
        <v>185.75</v>
      </c>
      <c r="F132" s="7">
        <v>286.5</v>
      </c>
      <c r="G132" s="8">
        <v>158.25</v>
      </c>
      <c r="H132" s="94">
        <v>250</v>
      </c>
      <c r="I132" s="91">
        <f t="shared" si="54"/>
        <v>1017.5</v>
      </c>
      <c r="J132" s="92">
        <f>SUM(D132:G132)+(2*C132)</f>
        <v>1020.5</v>
      </c>
      <c r="K132" s="9" t="s">
        <v>15</v>
      </c>
      <c r="L132" s="35" t="s">
        <v>15</v>
      </c>
      <c r="M132" s="7"/>
      <c r="N132" s="17">
        <v>4.6900000000000004</v>
      </c>
      <c r="O132" s="50">
        <v>3.53</v>
      </c>
      <c r="P132" s="50">
        <v>0</v>
      </c>
      <c r="Q132" s="50">
        <v>0.41</v>
      </c>
      <c r="R132" s="17">
        <v>0.39</v>
      </c>
      <c r="S132" s="50">
        <v>0.05</v>
      </c>
      <c r="T132" s="50">
        <v>7.16</v>
      </c>
      <c r="U132" s="7">
        <v>8</v>
      </c>
      <c r="V132" s="7">
        <v>89</v>
      </c>
      <c r="W132" s="90">
        <f t="shared" si="55"/>
        <v>11.15</v>
      </c>
      <c r="X132" s="32">
        <v>8</v>
      </c>
      <c r="Y132" s="7"/>
      <c r="Z132" s="7">
        <v>99</v>
      </c>
      <c r="AA132" s="32">
        <v>8</v>
      </c>
      <c r="AB132" s="7">
        <v>22</v>
      </c>
      <c r="AC132" s="283">
        <v>131</v>
      </c>
      <c r="AD132" s="218" t="str">
        <f t="shared" si="56"/>
        <v>G</v>
      </c>
      <c r="AE132" s="218">
        <v>25000</v>
      </c>
      <c r="AF132" s="266">
        <f t="shared" si="57"/>
        <v>8</v>
      </c>
      <c r="AG132" s="218">
        <v>2000</v>
      </c>
      <c r="AH132" s="279">
        <f t="shared" si="58"/>
        <v>27000</v>
      </c>
      <c r="AI132" s="7" t="str">
        <f t="shared" si="59"/>
        <v>G</v>
      </c>
      <c r="AJ132" s="7">
        <v>11</v>
      </c>
      <c r="AK132" s="218">
        <v>25000</v>
      </c>
      <c r="AL132" s="294">
        <f t="shared" si="60"/>
        <v>8</v>
      </c>
      <c r="AM132" s="218">
        <v>2000</v>
      </c>
      <c r="AN132" s="280">
        <f t="shared" si="61"/>
        <v>27000</v>
      </c>
      <c r="AO132" s="296">
        <f t="shared" si="65"/>
        <v>0</v>
      </c>
      <c r="AP132" s="293">
        <f t="shared" si="62"/>
        <v>8</v>
      </c>
      <c r="AQ132" s="266">
        <v>5</v>
      </c>
      <c r="AR132" s="218">
        <v>1600</v>
      </c>
      <c r="AS132" s="281">
        <f t="shared" si="63"/>
        <v>26600</v>
      </c>
      <c r="AT132" s="296">
        <f t="shared" si="64"/>
        <v>400</v>
      </c>
    </row>
    <row r="133" spans="1:46" ht="25.5" x14ac:dyDescent="0.25">
      <c r="A133" s="5" t="s">
        <v>150</v>
      </c>
      <c r="B133" s="6" t="s">
        <v>11</v>
      </c>
      <c r="C133" s="6">
        <v>20.5</v>
      </c>
      <c r="D133" s="6">
        <v>19.5</v>
      </c>
      <c r="E133" s="6">
        <v>25.5</v>
      </c>
      <c r="F133" s="7">
        <v>19.5</v>
      </c>
      <c r="G133" s="8">
        <v>32.25</v>
      </c>
      <c r="H133" s="94">
        <v>85</v>
      </c>
      <c r="I133" s="91">
        <f t="shared" si="54"/>
        <v>181.75</v>
      </c>
      <c r="J133" s="92">
        <f>SUM(D133:G133)+(2*C133)</f>
        <v>137.75</v>
      </c>
      <c r="K133" s="9" t="s">
        <v>19</v>
      </c>
      <c r="L133" s="30" t="s">
        <v>12</v>
      </c>
      <c r="M133" s="7" t="s">
        <v>239</v>
      </c>
      <c r="N133" s="17"/>
      <c r="O133" s="50"/>
      <c r="P133" s="50"/>
      <c r="Q133" s="50"/>
      <c r="R133" s="17"/>
      <c r="S133" s="50"/>
      <c r="T133" s="50"/>
      <c r="U133" s="7">
        <v>8</v>
      </c>
      <c r="V133" s="7">
        <v>90</v>
      </c>
      <c r="W133" s="90">
        <f t="shared" si="55"/>
        <v>0</v>
      </c>
      <c r="X133" s="32">
        <v>8</v>
      </c>
      <c r="Y133" s="7"/>
      <c r="Z133" s="7">
        <v>100</v>
      </c>
      <c r="AA133" s="46">
        <v>9</v>
      </c>
      <c r="AB133" s="7">
        <v>80</v>
      </c>
      <c r="AC133" s="283">
        <v>132</v>
      </c>
      <c r="AD133" s="218" t="str">
        <f t="shared" si="56"/>
        <v>I</v>
      </c>
      <c r="AE133" s="218">
        <v>8000</v>
      </c>
      <c r="AF133" s="266">
        <f t="shared" si="57"/>
        <v>8</v>
      </c>
      <c r="AG133" s="218">
        <v>2000</v>
      </c>
      <c r="AH133" s="279">
        <f t="shared" si="58"/>
        <v>10000</v>
      </c>
      <c r="AI133" s="7" t="str">
        <f t="shared" si="59"/>
        <v>J</v>
      </c>
      <c r="AJ133" s="7">
        <v>57</v>
      </c>
      <c r="AK133" s="218">
        <v>5000</v>
      </c>
      <c r="AL133" s="294">
        <f t="shared" si="60"/>
        <v>8</v>
      </c>
      <c r="AM133" s="218">
        <v>2000</v>
      </c>
      <c r="AN133" s="280">
        <f t="shared" si="61"/>
        <v>7000</v>
      </c>
      <c r="AO133" s="296">
        <f t="shared" si="65"/>
        <v>3000</v>
      </c>
      <c r="AP133" s="293">
        <f t="shared" si="62"/>
        <v>9</v>
      </c>
      <c r="AQ133" s="266">
        <v>80</v>
      </c>
      <c r="AR133" s="218">
        <v>1550</v>
      </c>
      <c r="AS133" s="281">
        <f t="shared" si="63"/>
        <v>6550</v>
      </c>
      <c r="AT133" s="296">
        <f t="shared" si="64"/>
        <v>3450</v>
      </c>
    </row>
    <row r="134" spans="1:46" x14ac:dyDescent="0.25">
      <c r="A134" s="5" t="s">
        <v>151</v>
      </c>
      <c r="B134" s="6" t="s">
        <v>11</v>
      </c>
      <c r="C134" s="6" t="s">
        <v>24</v>
      </c>
      <c r="D134" s="6">
        <v>109</v>
      </c>
      <c r="E134" s="6">
        <v>0.75</v>
      </c>
      <c r="F134" s="7">
        <v>32.5</v>
      </c>
      <c r="G134" s="8">
        <v>15.5</v>
      </c>
      <c r="H134" s="94">
        <v>39</v>
      </c>
      <c r="I134" s="91">
        <f t="shared" si="54"/>
        <v>196.75</v>
      </c>
      <c r="J134" s="92">
        <f>SUM(D134:G134)</f>
        <v>157.75</v>
      </c>
      <c r="K134" s="9" t="s">
        <v>19</v>
      </c>
      <c r="L134" s="30" t="s">
        <v>12</v>
      </c>
      <c r="M134" s="7" t="s">
        <v>239</v>
      </c>
      <c r="N134" s="17"/>
      <c r="O134" s="50"/>
      <c r="P134" s="50"/>
      <c r="Q134" s="50"/>
      <c r="R134" s="17"/>
      <c r="S134" s="50"/>
      <c r="T134" s="50"/>
      <c r="U134" s="7">
        <v>8</v>
      </c>
      <c r="V134" s="7">
        <v>91</v>
      </c>
      <c r="W134" s="90">
        <f t="shared" si="55"/>
        <v>0</v>
      </c>
      <c r="X134" s="32">
        <v>8</v>
      </c>
      <c r="Y134" s="7"/>
      <c r="Z134" s="7">
        <v>101</v>
      </c>
      <c r="AA134" s="46">
        <v>9</v>
      </c>
      <c r="AB134" s="7">
        <v>81</v>
      </c>
      <c r="AC134" s="283">
        <v>133</v>
      </c>
      <c r="AD134" s="218" t="str">
        <f t="shared" si="56"/>
        <v>I</v>
      </c>
      <c r="AE134" s="218">
        <v>8000</v>
      </c>
      <c r="AF134" s="266">
        <f t="shared" si="57"/>
        <v>8</v>
      </c>
      <c r="AG134" s="218">
        <v>2000</v>
      </c>
      <c r="AH134" s="279">
        <f t="shared" si="58"/>
        <v>10000</v>
      </c>
      <c r="AI134" s="7" t="str">
        <f t="shared" si="59"/>
        <v>J</v>
      </c>
      <c r="AJ134" s="7">
        <v>58</v>
      </c>
      <c r="AK134" s="218">
        <v>5000</v>
      </c>
      <c r="AL134" s="294">
        <f t="shared" si="60"/>
        <v>8</v>
      </c>
      <c r="AM134" s="218">
        <v>2000</v>
      </c>
      <c r="AN134" s="280">
        <f t="shared" si="61"/>
        <v>7000</v>
      </c>
      <c r="AO134" s="296">
        <f t="shared" si="65"/>
        <v>3000</v>
      </c>
      <c r="AP134" s="293">
        <f t="shared" si="62"/>
        <v>9</v>
      </c>
      <c r="AQ134" s="266">
        <v>81</v>
      </c>
      <c r="AR134" s="218">
        <v>1550</v>
      </c>
      <c r="AS134" s="281">
        <f t="shared" si="63"/>
        <v>6550</v>
      </c>
      <c r="AT134" s="296">
        <f t="shared" si="64"/>
        <v>3450</v>
      </c>
    </row>
    <row r="135" spans="1:46" x14ac:dyDescent="0.25">
      <c r="A135" s="5" t="s">
        <v>152</v>
      </c>
      <c r="B135" s="6" t="s">
        <v>11</v>
      </c>
      <c r="C135" s="6">
        <v>97</v>
      </c>
      <c r="D135" s="6">
        <v>79.25</v>
      </c>
      <c r="E135" s="6">
        <v>184.25</v>
      </c>
      <c r="F135" s="7">
        <v>90.25</v>
      </c>
      <c r="G135" s="8">
        <v>79</v>
      </c>
      <c r="H135" s="94">
        <v>24</v>
      </c>
      <c r="I135" s="91">
        <f t="shared" si="54"/>
        <v>456.75</v>
      </c>
      <c r="J135" s="92">
        <f t="shared" ref="J135:J141" si="66">SUM(D135:G135)+(2*C135)</f>
        <v>626.75</v>
      </c>
      <c r="K135" s="9" t="s">
        <v>19</v>
      </c>
      <c r="L135" s="32" t="s">
        <v>19</v>
      </c>
      <c r="M135" s="7"/>
      <c r="N135" s="17"/>
      <c r="O135" s="50"/>
      <c r="P135" s="50"/>
      <c r="Q135" s="50"/>
      <c r="R135" s="17"/>
      <c r="S135" s="50"/>
      <c r="T135" s="50"/>
      <c r="U135" s="7">
        <v>8</v>
      </c>
      <c r="V135" s="7">
        <v>92</v>
      </c>
      <c r="W135" s="90">
        <f t="shared" si="55"/>
        <v>0</v>
      </c>
      <c r="X135" s="32">
        <v>8</v>
      </c>
      <c r="Y135" s="7"/>
      <c r="Z135" s="7">
        <v>102</v>
      </c>
      <c r="AA135" s="46">
        <v>9</v>
      </c>
      <c r="AB135" s="7">
        <v>82</v>
      </c>
      <c r="AC135" s="283">
        <v>134</v>
      </c>
      <c r="AD135" s="218" t="str">
        <f t="shared" si="56"/>
        <v>I</v>
      </c>
      <c r="AE135" s="218">
        <v>8000</v>
      </c>
      <c r="AF135" s="266">
        <f t="shared" si="57"/>
        <v>8</v>
      </c>
      <c r="AG135" s="218">
        <v>2000</v>
      </c>
      <c r="AH135" s="279">
        <f t="shared" si="58"/>
        <v>10000</v>
      </c>
      <c r="AI135" s="7" t="str">
        <f t="shared" si="59"/>
        <v>I</v>
      </c>
      <c r="AJ135" s="7">
        <v>25</v>
      </c>
      <c r="AK135" s="218">
        <v>8000</v>
      </c>
      <c r="AL135" s="294">
        <f t="shared" si="60"/>
        <v>8</v>
      </c>
      <c r="AM135" s="218">
        <v>2000</v>
      </c>
      <c r="AN135" s="280">
        <f t="shared" si="61"/>
        <v>10000</v>
      </c>
      <c r="AO135" s="296">
        <f t="shared" si="65"/>
        <v>0</v>
      </c>
      <c r="AP135" s="293">
        <f t="shared" si="62"/>
        <v>9</v>
      </c>
      <c r="AQ135" s="266">
        <v>28</v>
      </c>
      <c r="AR135" s="218">
        <v>1550</v>
      </c>
      <c r="AS135" s="281">
        <f t="shared" si="63"/>
        <v>9550</v>
      </c>
      <c r="AT135" s="296">
        <f t="shared" si="64"/>
        <v>450</v>
      </c>
    </row>
    <row r="136" spans="1:46" x14ac:dyDescent="0.25">
      <c r="A136" s="5" t="s">
        <v>153</v>
      </c>
      <c r="B136" s="6" t="s">
        <v>11</v>
      </c>
      <c r="C136" s="6">
        <v>1.5</v>
      </c>
      <c r="D136" s="6">
        <v>167</v>
      </c>
      <c r="E136" s="6" t="s">
        <v>24</v>
      </c>
      <c r="F136" s="7" t="s">
        <v>24</v>
      </c>
      <c r="G136" s="8">
        <v>19</v>
      </c>
      <c r="H136" s="94">
        <v>32</v>
      </c>
      <c r="I136" s="91">
        <f t="shared" si="54"/>
        <v>218</v>
      </c>
      <c r="J136" s="92">
        <f t="shared" si="66"/>
        <v>189</v>
      </c>
      <c r="K136" s="9" t="s">
        <v>19</v>
      </c>
      <c r="L136" s="30" t="s">
        <v>12</v>
      </c>
      <c r="M136" s="7" t="s">
        <v>239</v>
      </c>
      <c r="N136" s="17"/>
      <c r="O136" s="50"/>
      <c r="P136" s="50"/>
      <c r="Q136" s="50"/>
      <c r="R136" s="17"/>
      <c r="S136" s="50"/>
      <c r="T136" s="50"/>
      <c r="U136" s="7">
        <v>8</v>
      </c>
      <c r="V136" s="7">
        <v>93</v>
      </c>
      <c r="W136" s="90">
        <f t="shared" si="55"/>
        <v>0</v>
      </c>
      <c r="X136" s="32">
        <v>8</v>
      </c>
      <c r="Y136" s="7"/>
      <c r="Z136" s="7">
        <v>103</v>
      </c>
      <c r="AA136" s="46">
        <v>9</v>
      </c>
      <c r="AB136" s="7">
        <v>83</v>
      </c>
      <c r="AC136" s="283">
        <v>135</v>
      </c>
      <c r="AD136" s="218" t="str">
        <f t="shared" si="56"/>
        <v>I</v>
      </c>
      <c r="AE136" s="218">
        <v>8000</v>
      </c>
      <c r="AF136" s="266">
        <f t="shared" si="57"/>
        <v>8</v>
      </c>
      <c r="AG136" s="218">
        <v>2000</v>
      </c>
      <c r="AH136" s="279">
        <f t="shared" si="58"/>
        <v>10000</v>
      </c>
      <c r="AI136" s="7" t="str">
        <f t="shared" si="59"/>
        <v>J</v>
      </c>
      <c r="AJ136" s="7">
        <v>59</v>
      </c>
      <c r="AK136" s="218">
        <v>5000</v>
      </c>
      <c r="AL136" s="294">
        <f t="shared" si="60"/>
        <v>8</v>
      </c>
      <c r="AM136" s="218">
        <v>2000</v>
      </c>
      <c r="AN136" s="280">
        <f t="shared" si="61"/>
        <v>7000</v>
      </c>
      <c r="AO136" s="296">
        <f t="shared" si="65"/>
        <v>3000</v>
      </c>
      <c r="AP136" s="293">
        <f t="shared" si="62"/>
        <v>9</v>
      </c>
      <c r="AQ136" s="266">
        <v>82</v>
      </c>
      <c r="AR136" s="218">
        <v>1550</v>
      </c>
      <c r="AS136" s="281">
        <f t="shared" si="63"/>
        <v>6550</v>
      </c>
      <c r="AT136" s="296">
        <f t="shared" si="64"/>
        <v>3450</v>
      </c>
    </row>
    <row r="137" spans="1:46" x14ac:dyDescent="0.25">
      <c r="A137" s="5" t="s">
        <v>155</v>
      </c>
      <c r="B137" s="6" t="s">
        <v>14</v>
      </c>
      <c r="C137" s="6">
        <v>76.5</v>
      </c>
      <c r="D137" s="6">
        <v>95.25</v>
      </c>
      <c r="E137" s="6">
        <v>373</v>
      </c>
      <c r="F137" s="7">
        <v>482.5</v>
      </c>
      <c r="G137" s="8">
        <v>411.5</v>
      </c>
      <c r="H137" s="94">
        <v>290</v>
      </c>
      <c r="I137" s="91">
        <f t="shared" si="54"/>
        <v>1652.25</v>
      </c>
      <c r="J137" s="92">
        <f t="shared" si="66"/>
        <v>1515.25</v>
      </c>
      <c r="K137" s="9" t="s">
        <v>32</v>
      </c>
      <c r="L137" s="34" t="s">
        <v>16</v>
      </c>
      <c r="M137" s="7" t="s">
        <v>239</v>
      </c>
      <c r="N137" s="17">
        <v>110.81</v>
      </c>
      <c r="O137" s="50">
        <v>53.6</v>
      </c>
      <c r="P137" s="50">
        <v>0</v>
      </c>
      <c r="Q137" s="50">
        <v>29.99</v>
      </c>
      <c r="R137" s="17">
        <v>29.97</v>
      </c>
      <c r="S137" s="50">
        <v>23.67</v>
      </c>
      <c r="T137" s="50">
        <v>46.07</v>
      </c>
      <c r="U137" s="7">
        <v>4</v>
      </c>
      <c r="V137" s="7">
        <v>6</v>
      </c>
      <c r="W137" s="90">
        <f t="shared" si="55"/>
        <v>153.33000000000001</v>
      </c>
      <c r="X137" s="47">
        <v>5</v>
      </c>
      <c r="Y137" s="7" t="s">
        <v>239</v>
      </c>
      <c r="Z137" s="7">
        <v>1</v>
      </c>
      <c r="AA137" s="47">
        <v>5</v>
      </c>
      <c r="AB137" s="7">
        <v>5</v>
      </c>
      <c r="AC137" s="283">
        <v>136</v>
      </c>
      <c r="AD137" s="218" t="str">
        <f t="shared" si="56"/>
        <v>E</v>
      </c>
      <c r="AE137" s="218">
        <v>50000</v>
      </c>
      <c r="AF137" s="266">
        <f t="shared" si="57"/>
        <v>4</v>
      </c>
      <c r="AG137" s="218">
        <v>14000</v>
      </c>
      <c r="AH137" s="279">
        <f t="shared" si="58"/>
        <v>64000</v>
      </c>
      <c r="AI137" s="7" t="str">
        <f t="shared" si="59"/>
        <v>F</v>
      </c>
      <c r="AJ137" s="7">
        <v>3</v>
      </c>
      <c r="AK137" s="218">
        <v>37000</v>
      </c>
      <c r="AL137" s="294">
        <f t="shared" si="60"/>
        <v>5</v>
      </c>
      <c r="AM137" s="218">
        <v>6000</v>
      </c>
      <c r="AN137" s="280">
        <f t="shared" si="61"/>
        <v>43000</v>
      </c>
      <c r="AO137" s="296">
        <f t="shared" si="65"/>
        <v>21000</v>
      </c>
      <c r="AP137" s="293">
        <f t="shared" si="62"/>
        <v>5</v>
      </c>
      <c r="AQ137" s="266">
        <v>2</v>
      </c>
      <c r="AR137" s="218">
        <v>4800</v>
      </c>
      <c r="AS137" s="281">
        <f t="shared" si="63"/>
        <v>41800</v>
      </c>
      <c r="AT137" s="296">
        <f t="shared" si="64"/>
        <v>22200</v>
      </c>
    </row>
    <row r="138" spans="1:46" x14ac:dyDescent="0.25">
      <c r="A138" s="5" t="s">
        <v>156</v>
      </c>
      <c r="B138" s="6" t="s">
        <v>11</v>
      </c>
      <c r="C138" s="6">
        <v>41.5</v>
      </c>
      <c r="D138" s="6">
        <v>69</v>
      </c>
      <c r="E138" s="6">
        <v>8.5</v>
      </c>
      <c r="F138" s="7">
        <v>15</v>
      </c>
      <c r="G138" s="8">
        <v>40.5</v>
      </c>
      <c r="H138" s="94">
        <v>64</v>
      </c>
      <c r="I138" s="91">
        <f t="shared" si="54"/>
        <v>197</v>
      </c>
      <c r="J138" s="92">
        <f t="shared" si="66"/>
        <v>216</v>
      </c>
      <c r="K138" s="9" t="s">
        <v>12</v>
      </c>
      <c r="L138" s="30" t="s">
        <v>12</v>
      </c>
      <c r="M138" s="7"/>
      <c r="N138" s="17"/>
      <c r="O138" s="50"/>
      <c r="P138" s="50"/>
      <c r="Q138" s="50"/>
      <c r="R138" s="17"/>
      <c r="S138" s="50"/>
      <c r="T138" s="50"/>
      <c r="U138" s="7">
        <v>8</v>
      </c>
      <c r="V138" s="7">
        <v>94</v>
      </c>
      <c r="W138" s="90">
        <f t="shared" si="55"/>
        <v>0</v>
      </c>
      <c r="X138" s="32">
        <v>8</v>
      </c>
      <c r="Y138" s="7"/>
      <c r="Z138" s="7">
        <v>104</v>
      </c>
      <c r="AA138" s="46">
        <v>9</v>
      </c>
      <c r="AB138" s="7">
        <v>84</v>
      </c>
      <c r="AC138" s="283">
        <v>137</v>
      </c>
      <c r="AD138" s="218" t="str">
        <f t="shared" si="56"/>
        <v>J</v>
      </c>
      <c r="AE138" s="218">
        <v>5000</v>
      </c>
      <c r="AF138" s="266">
        <f t="shared" si="57"/>
        <v>8</v>
      </c>
      <c r="AG138" s="218">
        <v>2000</v>
      </c>
      <c r="AH138" s="279">
        <f t="shared" si="58"/>
        <v>7000</v>
      </c>
      <c r="AI138" s="7" t="str">
        <f t="shared" si="59"/>
        <v>J</v>
      </c>
      <c r="AJ138" s="7">
        <v>60</v>
      </c>
      <c r="AK138" s="218">
        <v>5000</v>
      </c>
      <c r="AL138" s="294">
        <f t="shared" si="60"/>
        <v>8</v>
      </c>
      <c r="AM138" s="218">
        <v>2000</v>
      </c>
      <c r="AN138" s="280">
        <f t="shared" si="61"/>
        <v>7000</v>
      </c>
      <c r="AO138" s="296">
        <f t="shared" si="65"/>
        <v>0</v>
      </c>
      <c r="AP138" s="293">
        <f t="shared" si="62"/>
        <v>9</v>
      </c>
      <c r="AQ138" s="266">
        <v>83</v>
      </c>
      <c r="AR138" s="218">
        <v>1550</v>
      </c>
      <c r="AS138" s="281">
        <f t="shared" si="63"/>
        <v>6550</v>
      </c>
      <c r="AT138" s="296">
        <f t="shared" si="64"/>
        <v>450</v>
      </c>
    </row>
    <row r="139" spans="1:46" ht="25.5" x14ac:dyDescent="0.25">
      <c r="A139" s="5" t="s">
        <v>157</v>
      </c>
      <c r="B139" s="6" t="s">
        <v>11</v>
      </c>
      <c r="C139" s="6">
        <v>41</v>
      </c>
      <c r="D139" s="6">
        <v>49.75</v>
      </c>
      <c r="E139" s="6" t="s">
        <v>24</v>
      </c>
      <c r="F139" s="7">
        <v>40.25</v>
      </c>
      <c r="G139" s="8">
        <v>2</v>
      </c>
      <c r="H139" s="94">
        <v>22</v>
      </c>
      <c r="I139" s="91">
        <f t="shared" si="54"/>
        <v>114</v>
      </c>
      <c r="J139" s="92">
        <f t="shared" si="66"/>
        <v>174</v>
      </c>
      <c r="K139" s="9" t="s">
        <v>19</v>
      </c>
      <c r="L139" s="30" t="s">
        <v>12</v>
      </c>
      <c r="M139" s="7" t="s">
        <v>239</v>
      </c>
      <c r="N139" s="17"/>
      <c r="O139" s="50"/>
      <c r="P139" s="50"/>
      <c r="Q139" s="50"/>
      <c r="R139" s="17"/>
      <c r="S139" s="50"/>
      <c r="T139" s="50"/>
      <c r="U139" s="7">
        <v>8</v>
      </c>
      <c r="V139" s="7">
        <v>95</v>
      </c>
      <c r="W139" s="90">
        <f t="shared" si="55"/>
        <v>0</v>
      </c>
      <c r="X139" s="32">
        <v>8</v>
      </c>
      <c r="Y139" s="7"/>
      <c r="Z139" s="7">
        <v>105</v>
      </c>
      <c r="AA139" s="46">
        <v>9</v>
      </c>
      <c r="AB139" s="7">
        <v>85</v>
      </c>
      <c r="AC139" s="283">
        <v>138</v>
      </c>
      <c r="AD139" s="218" t="str">
        <f t="shared" si="56"/>
        <v>I</v>
      </c>
      <c r="AE139" s="218">
        <v>8000</v>
      </c>
      <c r="AF139" s="266">
        <f t="shared" si="57"/>
        <v>8</v>
      </c>
      <c r="AG139" s="218">
        <v>2000</v>
      </c>
      <c r="AH139" s="279">
        <f t="shared" si="58"/>
        <v>10000</v>
      </c>
      <c r="AI139" s="7" t="str">
        <f t="shared" si="59"/>
        <v>J</v>
      </c>
      <c r="AJ139" s="7">
        <v>61</v>
      </c>
      <c r="AK139" s="218">
        <v>5000</v>
      </c>
      <c r="AL139" s="294">
        <f t="shared" si="60"/>
        <v>8</v>
      </c>
      <c r="AM139" s="218">
        <v>2000</v>
      </c>
      <c r="AN139" s="280">
        <f t="shared" si="61"/>
        <v>7000</v>
      </c>
      <c r="AO139" s="296">
        <f t="shared" si="65"/>
        <v>3000</v>
      </c>
      <c r="AP139" s="293">
        <f t="shared" si="62"/>
        <v>9</v>
      </c>
      <c r="AQ139" s="266">
        <v>84</v>
      </c>
      <c r="AR139" s="218">
        <v>1550</v>
      </c>
      <c r="AS139" s="281">
        <f t="shared" si="63"/>
        <v>6550</v>
      </c>
      <c r="AT139" s="296">
        <f t="shared" si="64"/>
        <v>3450</v>
      </c>
    </row>
    <row r="140" spans="1:46" ht="25.5" x14ac:dyDescent="0.25">
      <c r="A140" s="5" t="s">
        <v>158</v>
      </c>
      <c r="B140" s="6" t="s">
        <v>14</v>
      </c>
      <c r="C140" s="6">
        <v>199.5</v>
      </c>
      <c r="D140" s="6">
        <v>378</v>
      </c>
      <c r="E140" s="6">
        <v>489.5</v>
      </c>
      <c r="F140" s="7">
        <v>264.25</v>
      </c>
      <c r="G140" s="8">
        <v>196</v>
      </c>
      <c r="H140" s="94">
        <v>423</v>
      </c>
      <c r="I140" s="91">
        <f t="shared" si="54"/>
        <v>1750.75</v>
      </c>
      <c r="J140" s="92">
        <f t="shared" si="66"/>
        <v>1726.75</v>
      </c>
      <c r="K140" s="9" t="s">
        <v>15</v>
      </c>
      <c r="L140" s="34" t="s">
        <v>16</v>
      </c>
      <c r="M140" s="7" t="s">
        <v>240</v>
      </c>
      <c r="N140" s="17">
        <v>26.17</v>
      </c>
      <c r="O140" s="50">
        <v>19.809999999999999</v>
      </c>
      <c r="P140" s="50">
        <v>0</v>
      </c>
      <c r="Q140" s="50">
        <v>0.32</v>
      </c>
      <c r="R140" s="17">
        <v>0.28000000000000003</v>
      </c>
      <c r="S140" s="50">
        <v>0.23</v>
      </c>
      <c r="T140" s="50">
        <v>3.88</v>
      </c>
      <c r="U140" s="7">
        <v>7</v>
      </c>
      <c r="V140" s="7">
        <v>12</v>
      </c>
      <c r="W140" s="90">
        <f t="shared" si="55"/>
        <v>24.24</v>
      </c>
      <c r="X140" s="32">
        <v>8</v>
      </c>
      <c r="Y140" s="7" t="s">
        <v>239</v>
      </c>
      <c r="Z140" s="7">
        <v>11</v>
      </c>
      <c r="AA140" s="32">
        <v>8</v>
      </c>
      <c r="AB140" s="7">
        <v>23</v>
      </c>
      <c r="AC140" s="283">
        <v>139</v>
      </c>
      <c r="AD140" s="218" t="str">
        <f t="shared" si="56"/>
        <v>G</v>
      </c>
      <c r="AE140" s="218">
        <v>25000</v>
      </c>
      <c r="AF140" s="266">
        <f t="shared" si="57"/>
        <v>7</v>
      </c>
      <c r="AG140" s="218">
        <v>3000</v>
      </c>
      <c r="AH140" s="279">
        <f t="shared" si="58"/>
        <v>28000</v>
      </c>
      <c r="AI140" s="7" t="str">
        <f t="shared" si="59"/>
        <v>F</v>
      </c>
      <c r="AJ140" s="7">
        <v>10</v>
      </c>
      <c r="AK140" s="218">
        <v>37000</v>
      </c>
      <c r="AL140" s="294">
        <f t="shared" si="60"/>
        <v>8</v>
      </c>
      <c r="AM140" s="218">
        <v>2000</v>
      </c>
      <c r="AN140" s="280">
        <f t="shared" si="61"/>
        <v>39000</v>
      </c>
      <c r="AO140" s="296">
        <f t="shared" si="65"/>
        <v>-11000</v>
      </c>
      <c r="AP140" s="293">
        <f t="shared" si="62"/>
        <v>8</v>
      </c>
      <c r="AQ140" s="266">
        <v>3</v>
      </c>
      <c r="AR140" s="218">
        <v>1600</v>
      </c>
      <c r="AS140" s="281">
        <f t="shared" si="63"/>
        <v>38600</v>
      </c>
      <c r="AT140" s="296">
        <f t="shared" si="64"/>
        <v>-10600</v>
      </c>
    </row>
    <row r="141" spans="1:46" x14ac:dyDescent="0.25">
      <c r="A141" s="5" t="s">
        <v>159</v>
      </c>
      <c r="B141" s="6" t="s">
        <v>14</v>
      </c>
      <c r="C141" s="6">
        <v>100.75</v>
      </c>
      <c r="D141" s="6">
        <v>104</v>
      </c>
      <c r="E141" s="6">
        <v>64.25</v>
      </c>
      <c r="F141" s="7">
        <v>31.5</v>
      </c>
      <c r="G141" s="8">
        <v>224</v>
      </c>
      <c r="H141" s="94">
        <v>82</v>
      </c>
      <c r="I141" s="91">
        <f t="shared" si="54"/>
        <v>505.75</v>
      </c>
      <c r="J141" s="92">
        <f t="shared" si="66"/>
        <v>625.25</v>
      </c>
      <c r="K141" s="9" t="s">
        <v>19</v>
      </c>
      <c r="L141" s="32" t="s">
        <v>19</v>
      </c>
      <c r="M141" s="7"/>
      <c r="N141" s="17">
        <v>3.61</v>
      </c>
      <c r="O141" s="50">
        <v>4.38</v>
      </c>
      <c r="P141" s="50">
        <v>0</v>
      </c>
      <c r="Q141" s="50">
        <v>0.24</v>
      </c>
      <c r="R141" s="17">
        <v>0.23</v>
      </c>
      <c r="S141" s="50">
        <v>0.65</v>
      </c>
      <c r="T141" s="50">
        <v>0.88</v>
      </c>
      <c r="U141" s="7">
        <v>8</v>
      </c>
      <c r="V141" s="7">
        <v>96</v>
      </c>
      <c r="W141" s="90">
        <f t="shared" si="55"/>
        <v>6.15</v>
      </c>
      <c r="X141" s="32">
        <v>8</v>
      </c>
      <c r="Y141" s="7"/>
      <c r="Z141" s="7">
        <v>106</v>
      </c>
      <c r="AA141" s="32">
        <v>8</v>
      </c>
      <c r="AB141" s="7">
        <v>24</v>
      </c>
      <c r="AC141" s="283">
        <v>140</v>
      </c>
      <c r="AD141" s="218" t="str">
        <f t="shared" si="56"/>
        <v>I</v>
      </c>
      <c r="AE141" s="218">
        <v>8000</v>
      </c>
      <c r="AF141" s="266">
        <f t="shared" si="57"/>
        <v>8</v>
      </c>
      <c r="AG141" s="218">
        <v>2000</v>
      </c>
      <c r="AH141" s="279">
        <f t="shared" si="58"/>
        <v>10000</v>
      </c>
      <c r="AI141" s="7" t="str">
        <f t="shared" si="59"/>
        <v>I</v>
      </c>
      <c r="AJ141" s="7">
        <v>26</v>
      </c>
      <c r="AK141" s="218">
        <v>8000</v>
      </c>
      <c r="AL141" s="294">
        <f t="shared" si="60"/>
        <v>8</v>
      </c>
      <c r="AM141" s="218">
        <v>2000</v>
      </c>
      <c r="AN141" s="280">
        <f t="shared" si="61"/>
        <v>10000</v>
      </c>
      <c r="AO141" s="296">
        <f t="shared" si="65"/>
        <v>0</v>
      </c>
      <c r="AP141" s="293">
        <f t="shared" si="62"/>
        <v>8</v>
      </c>
      <c r="AQ141" s="266">
        <v>19</v>
      </c>
      <c r="AR141" s="218">
        <v>1600</v>
      </c>
      <c r="AS141" s="281">
        <f t="shared" si="63"/>
        <v>9600</v>
      </c>
      <c r="AT141" s="296">
        <f t="shared" si="64"/>
        <v>400</v>
      </c>
    </row>
    <row r="142" spans="1:46" x14ac:dyDescent="0.25">
      <c r="A142" s="5" t="s">
        <v>160</v>
      </c>
      <c r="B142" s="6" t="s">
        <v>11</v>
      </c>
      <c r="C142" s="6" t="s">
        <v>24</v>
      </c>
      <c r="D142" s="6">
        <v>57</v>
      </c>
      <c r="E142" s="6" t="s">
        <v>24</v>
      </c>
      <c r="F142" s="7">
        <v>12</v>
      </c>
      <c r="G142" s="8">
        <v>69</v>
      </c>
      <c r="H142" s="94">
        <v>2</v>
      </c>
      <c r="I142" s="91">
        <f t="shared" si="54"/>
        <v>140</v>
      </c>
      <c r="J142" s="92">
        <f>SUM(D142:G142)</f>
        <v>138</v>
      </c>
      <c r="K142" s="9" t="s">
        <v>12</v>
      </c>
      <c r="L142" s="30" t="s">
        <v>12</v>
      </c>
      <c r="M142" s="7"/>
      <c r="N142" s="17"/>
      <c r="O142" s="50"/>
      <c r="P142" s="50"/>
      <c r="Q142" s="50"/>
      <c r="R142" s="17"/>
      <c r="S142" s="50"/>
      <c r="T142" s="50"/>
      <c r="U142" s="7">
        <v>8</v>
      </c>
      <c r="V142" s="7">
        <v>97</v>
      </c>
      <c r="W142" s="90">
        <f t="shared" si="55"/>
        <v>0</v>
      </c>
      <c r="X142" s="32">
        <v>8</v>
      </c>
      <c r="Y142" s="7"/>
      <c r="Z142" s="7">
        <v>107</v>
      </c>
      <c r="AA142" s="46">
        <v>9</v>
      </c>
      <c r="AB142" s="7">
        <v>86</v>
      </c>
      <c r="AC142" s="283">
        <v>141</v>
      </c>
      <c r="AD142" s="218" t="str">
        <f t="shared" si="56"/>
        <v>J</v>
      </c>
      <c r="AE142" s="218">
        <v>5000</v>
      </c>
      <c r="AF142" s="266">
        <f t="shared" si="57"/>
        <v>8</v>
      </c>
      <c r="AG142" s="218">
        <v>2000</v>
      </c>
      <c r="AH142" s="279">
        <f t="shared" si="58"/>
        <v>7000</v>
      </c>
      <c r="AI142" s="7" t="str">
        <f t="shared" si="59"/>
        <v>J</v>
      </c>
      <c r="AJ142" s="7">
        <v>62</v>
      </c>
      <c r="AK142" s="218">
        <v>5000</v>
      </c>
      <c r="AL142" s="294">
        <f t="shared" si="60"/>
        <v>8</v>
      </c>
      <c r="AM142" s="218">
        <v>2000</v>
      </c>
      <c r="AN142" s="280">
        <f t="shared" si="61"/>
        <v>7000</v>
      </c>
      <c r="AO142" s="296">
        <f t="shared" si="65"/>
        <v>0</v>
      </c>
      <c r="AP142" s="293">
        <f t="shared" si="62"/>
        <v>9</v>
      </c>
      <c r="AQ142" s="266">
        <v>85</v>
      </c>
      <c r="AR142" s="218">
        <v>1550</v>
      </c>
      <c r="AS142" s="281">
        <f t="shared" si="63"/>
        <v>6550</v>
      </c>
      <c r="AT142" s="296">
        <f t="shared" si="64"/>
        <v>450</v>
      </c>
    </row>
    <row r="143" spans="1:46" ht="25.5" x14ac:dyDescent="0.25">
      <c r="A143" s="5" t="s">
        <v>161</v>
      </c>
      <c r="B143" s="6" t="s">
        <v>14</v>
      </c>
      <c r="C143" s="6">
        <v>129.5</v>
      </c>
      <c r="D143" s="6">
        <v>336.25</v>
      </c>
      <c r="E143" s="6">
        <v>428.5</v>
      </c>
      <c r="F143" s="7">
        <v>193</v>
      </c>
      <c r="G143" s="8">
        <v>104.5</v>
      </c>
      <c r="H143" s="94">
        <v>73</v>
      </c>
      <c r="I143" s="91">
        <f t="shared" si="54"/>
        <v>1135.25</v>
      </c>
      <c r="J143" s="92">
        <f>SUM(D143:G143)+(2*C143)</f>
        <v>1321.25</v>
      </c>
      <c r="K143" s="9" t="s">
        <v>15</v>
      </c>
      <c r="L143" s="35" t="s">
        <v>15</v>
      </c>
      <c r="M143" s="7"/>
      <c r="N143" s="17">
        <v>6.8</v>
      </c>
      <c r="O143" s="50">
        <v>1.73</v>
      </c>
      <c r="P143" s="50">
        <v>0</v>
      </c>
      <c r="Q143" s="50">
        <v>1.08</v>
      </c>
      <c r="R143" s="17">
        <v>0.59</v>
      </c>
      <c r="S143" s="50">
        <v>7.0000000000000007E-2</v>
      </c>
      <c r="T143" s="50">
        <v>4.2699999999999996</v>
      </c>
      <c r="U143" s="7">
        <v>8</v>
      </c>
      <c r="V143" s="7">
        <v>98</v>
      </c>
      <c r="W143" s="90">
        <f t="shared" si="55"/>
        <v>7.1499999999999995</v>
      </c>
      <c r="X143" s="32">
        <v>8</v>
      </c>
      <c r="Y143" s="7"/>
      <c r="Z143" s="7">
        <v>108</v>
      </c>
      <c r="AA143" s="32">
        <v>8</v>
      </c>
      <c r="AB143" s="7">
        <v>25</v>
      </c>
      <c r="AC143" s="283">
        <v>142</v>
      </c>
      <c r="AD143" s="218" t="str">
        <f t="shared" si="56"/>
        <v>G</v>
      </c>
      <c r="AE143" s="218">
        <v>25000</v>
      </c>
      <c r="AF143" s="266">
        <f t="shared" si="57"/>
        <v>8</v>
      </c>
      <c r="AG143" s="218">
        <v>2000</v>
      </c>
      <c r="AH143" s="279">
        <f t="shared" si="58"/>
        <v>27000</v>
      </c>
      <c r="AI143" s="7" t="str">
        <f t="shared" si="59"/>
        <v>G</v>
      </c>
      <c r="AJ143" s="7">
        <v>12</v>
      </c>
      <c r="AK143" s="218">
        <v>25000</v>
      </c>
      <c r="AL143" s="294">
        <f t="shared" si="60"/>
        <v>8</v>
      </c>
      <c r="AM143" s="218">
        <v>2000</v>
      </c>
      <c r="AN143" s="280">
        <f t="shared" si="61"/>
        <v>27000</v>
      </c>
      <c r="AO143" s="296">
        <f t="shared" si="65"/>
        <v>0</v>
      </c>
      <c r="AP143" s="293">
        <f t="shared" si="62"/>
        <v>8</v>
      </c>
      <c r="AQ143" s="266">
        <v>6</v>
      </c>
      <c r="AR143" s="218">
        <v>1600</v>
      </c>
      <c r="AS143" s="281">
        <f t="shared" si="63"/>
        <v>26600</v>
      </c>
      <c r="AT143" s="296">
        <f t="shared" si="64"/>
        <v>400</v>
      </c>
    </row>
    <row r="144" spans="1:46" x14ac:dyDescent="0.25">
      <c r="A144" s="5" t="s">
        <v>162</v>
      </c>
      <c r="B144" s="6" t="s">
        <v>11</v>
      </c>
      <c r="C144" s="6">
        <v>2.5</v>
      </c>
      <c r="D144" s="6">
        <v>26</v>
      </c>
      <c r="E144" s="6">
        <v>10</v>
      </c>
      <c r="F144" s="7">
        <v>27</v>
      </c>
      <c r="G144" s="8">
        <v>152.5</v>
      </c>
      <c r="H144" s="94">
        <v>84</v>
      </c>
      <c r="I144" s="91">
        <f t="shared" si="54"/>
        <v>299.5</v>
      </c>
      <c r="J144" s="92">
        <f>SUM(D144:G144)+(2*C144)</f>
        <v>220.5</v>
      </c>
      <c r="K144" s="9" t="s">
        <v>19</v>
      </c>
      <c r="L144" s="30" t="s">
        <v>12</v>
      </c>
      <c r="M144" s="7" t="s">
        <v>239</v>
      </c>
      <c r="N144" s="17"/>
      <c r="O144" s="50"/>
      <c r="P144" s="50"/>
      <c r="Q144" s="50"/>
      <c r="R144" s="17"/>
      <c r="S144" s="50"/>
      <c r="T144" s="50"/>
      <c r="U144" s="7">
        <v>8</v>
      </c>
      <c r="V144" s="7">
        <v>99</v>
      </c>
      <c r="W144" s="90">
        <f t="shared" si="55"/>
        <v>0</v>
      </c>
      <c r="X144" s="32">
        <v>8</v>
      </c>
      <c r="Y144" s="7"/>
      <c r="Z144" s="7">
        <v>109</v>
      </c>
      <c r="AA144" s="46">
        <v>9</v>
      </c>
      <c r="AB144" s="7">
        <v>87</v>
      </c>
      <c r="AC144" s="283">
        <v>143</v>
      </c>
      <c r="AD144" s="218" t="str">
        <f t="shared" si="56"/>
        <v>I</v>
      </c>
      <c r="AE144" s="218">
        <v>8000</v>
      </c>
      <c r="AF144" s="266">
        <f t="shared" si="57"/>
        <v>8</v>
      </c>
      <c r="AG144" s="218">
        <v>2000</v>
      </c>
      <c r="AH144" s="279">
        <f t="shared" si="58"/>
        <v>10000</v>
      </c>
      <c r="AI144" s="7" t="str">
        <f t="shared" si="59"/>
        <v>J</v>
      </c>
      <c r="AJ144" s="7">
        <v>63</v>
      </c>
      <c r="AK144" s="218">
        <v>5000</v>
      </c>
      <c r="AL144" s="294">
        <f t="shared" si="60"/>
        <v>8</v>
      </c>
      <c r="AM144" s="218">
        <v>2000</v>
      </c>
      <c r="AN144" s="280">
        <f t="shared" si="61"/>
        <v>7000</v>
      </c>
      <c r="AO144" s="296">
        <f t="shared" si="65"/>
        <v>3000</v>
      </c>
      <c r="AP144" s="293">
        <f t="shared" si="62"/>
        <v>9</v>
      </c>
      <c r="AQ144" s="266">
        <v>86</v>
      </c>
      <c r="AR144" s="218">
        <v>1550</v>
      </c>
      <c r="AS144" s="281">
        <f t="shared" si="63"/>
        <v>6550</v>
      </c>
      <c r="AT144" s="296">
        <f t="shared" si="64"/>
        <v>3450</v>
      </c>
    </row>
    <row r="145" spans="1:46" s="82" customFormat="1" ht="12.75" x14ac:dyDescent="0.25">
      <c r="A145" s="84"/>
      <c r="F145" s="13"/>
      <c r="G145" s="81"/>
      <c r="H145" s="81"/>
      <c r="I145" s="80"/>
      <c r="J145" s="13"/>
      <c r="K145" s="80"/>
      <c r="L145" s="13"/>
      <c r="M145" s="13"/>
      <c r="N145" s="79"/>
      <c r="O145" s="79"/>
      <c r="P145" s="79"/>
      <c r="Q145" s="79"/>
      <c r="R145" s="79"/>
      <c r="S145" s="79"/>
      <c r="T145" s="79"/>
      <c r="AH145" s="268"/>
      <c r="AK145" s="267"/>
      <c r="AL145" s="267"/>
      <c r="AM145" s="267"/>
      <c r="AN145" s="270"/>
      <c r="AO145" s="267"/>
      <c r="AQ145" s="289"/>
      <c r="AR145" s="267"/>
      <c r="AS145" s="272"/>
      <c r="AT145" s="297"/>
    </row>
    <row r="146" spans="1:46" x14ac:dyDescent="0.25">
      <c r="AD146" s="250"/>
      <c r="AE146" s="250">
        <f>SUM(AE2:AE144)</f>
        <v>2851000</v>
      </c>
      <c r="AF146" s="250"/>
      <c r="AG146" s="250">
        <f>SUM(AG2:AG144)</f>
        <v>984500</v>
      </c>
      <c r="AH146" s="269">
        <f>SUM(AH2:AH144)</f>
        <v>3835500</v>
      </c>
      <c r="AK146" s="250">
        <f>SUM(AK2:AK144)</f>
        <v>2233000</v>
      </c>
      <c r="AL146" s="250"/>
      <c r="AM146" s="250">
        <f>SUM(AM2:AM144)</f>
        <v>691000</v>
      </c>
      <c r="AN146" s="271">
        <f>SUM(AN2:AN144)</f>
        <v>2924000</v>
      </c>
      <c r="AO146" s="271">
        <f>SUM(AO2:AO144)</f>
        <v>911500</v>
      </c>
      <c r="AQ146" s="290"/>
      <c r="AR146" s="250">
        <f>SUM(AR2:AR144)</f>
        <v>552650</v>
      </c>
      <c r="AS146" s="273">
        <f>SUM(AS2:AS144)</f>
        <v>2785650</v>
      </c>
      <c r="AT146" s="298">
        <f>SUM(AT2:AT144)</f>
        <v>1049850</v>
      </c>
    </row>
    <row r="148" spans="1:46" x14ac:dyDescent="0.25">
      <c r="AH148" s="300" t="s">
        <v>329</v>
      </c>
      <c r="AN148" s="270" t="s">
        <v>329</v>
      </c>
      <c r="AO148" s="270">
        <f>AN146+AO146</f>
        <v>3835500</v>
      </c>
      <c r="AS148" s="272" t="s">
        <v>329</v>
      </c>
      <c r="AT148" s="301">
        <f>AS146+AT146</f>
        <v>3835500</v>
      </c>
    </row>
    <row r="149" spans="1:46" x14ac:dyDescent="0.25">
      <c r="AS149" s="249"/>
    </row>
  </sheetData>
  <sortState ref="A2:WWD151">
    <sortCondition ref="A2:A151"/>
  </sortState>
  <printOptions gridLines="1"/>
  <pageMargins left="0.2" right="0.2" top="0.75" bottom="0.75" header="0.3" footer="0.3"/>
  <pageSetup paperSize="17" scale="69" orientation="landscape" r:id="rId1"/>
  <headerFooter>
    <oddHeader>&amp;L&amp;F&amp;R&amp;A</oddHeader>
    <oddFooter>&amp;LChamber Review&amp;C&amp;P of &amp;N</oddFooter>
  </headerFooter>
  <rowBreaks count="1" manualBreakCount="1">
    <brk id="96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92" zoomScaleNormal="92" workbookViewId="0">
      <pane ySplit="1" topLeftCell="A11" activePane="bottomLeft" state="frozen"/>
      <selection pane="bottomLeft"/>
    </sheetView>
  </sheetViews>
  <sheetFormatPr defaultRowHeight="12.75" x14ac:dyDescent="0.25"/>
  <cols>
    <col min="1" max="1" width="24.140625" style="83" customWidth="1"/>
    <col min="2" max="2" width="6.5703125" style="82" bestFit="1" customWidth="1"/>
    <col min="3" max="3" width="11.28515625" style="82" customWidth="1"/>
    <col min="4" max="5" width="9.140625" style="82" customWidth="1"/>
    <col min="6" max="6" width="9.140625" style="13" customWidth="1"/>
    <col min="7" max="8" width="9.140625" style="81" customWidth="1"/>
    <col min="9" max="9" width="10.7109375" style="80" customWidth="1"/>
    <col min="10" max="10" width="11.85546875" style="13" customWidth="1"/>
    <col min="11" max="11" width="9.42578125" style="80" customWidth="1"/>
    <col min="12" max="12" width="10.7109375" style="13" customWidth="1"/>
    <col min="13" max="13" width="8" style="13" customWidth="1"/>
    <col min="14" max="20" width="9.140625" style="79"/>
    <col min="21" max="21" width="9.140625" style="13"/>
    <col min="22" max="22" width="15" style="13" customWidth="1"/>
    <col min="23" max="23" width="9.140625" style="13"/>
    <col min="24" max="24" width="11.7109375" style="13" customWidth="1"/>
    <col min="25" max="25" width="9.140625" style="287"/>
    <col min="26" max="252" width="9.140625" style="13"/>
    <col min="253" max="253" width="48.5703125" style="13" customWidth="1"/>
    <col min="254" max="254" width="18" style="13" customWidth="1"/>
    <col min="255" max="255" width="9" style="13" customWidth="1"/>
    <col min="256" max="257" width="9.140625" style="13" customWidth="1"/>
    <col min="258" max="258" width="10.42578125" style="13" bestFit="1" customWidth="1"/>
    <col min="259" max="260" width="9.140625" style="13" customWidth="1"/>
    <col min="261" max="261" width="13.85546875" style="13" customWidth="1"/>
    <col min="262" max="262" width="15.28515625" style="13" customWidth="1"/>
    <col min="263" max="263" width="13.5703125" style="13" customWidth="1"/>
    <col min="264" max="264" width="13.7109375" style="13" customWidth="1"/>
    <col min="265" max="265" width="14.42578125" style="13" customWidth="1"/>
    <col min="266" max="508" width="9.140625" style="13"/>
    <col min="509" max="509" width="48.5703125" style="13" customWidth="1"/>
    <col min="510" max="510" width="18" style="13" customWidth="1"/>
    <col min="511" max="511" width="9" style="13" customWidth="1"/>
    <col min="512" max="513" width="9.140625" style="13" customWidth="1"/>
    <col min="514" max="514" width="10.42578125" style="13" bestFit="1" customWidth="1"/>
    <col min="515" max="516" width="9.140625" style="13" customWidth="1"/>
    <col min="517" max="517" width="13.85546875" style="13" customWidth="1"/>
    <col min="518" max="518" width="15.28515625" style="13" customWidth="1"/>
    <col min="519" max="519" width="13.5703125" style="13" customWidth="1"/>
    <col min="520" max="520" width="13.7109375" style="13" customWidth="1"/>
    <col min="521" max="521" width="14.42578125" style="13" customWidth="1"/>
    <col min="522" max="764" width="9.140625" style="13"/>
    <col min="765" max="765" width="48.5703125" style="13" customWidth="1"/>
    <col min="766" max="766" width="18" style="13" customWidth="1"/>
    <col min="767" max="767" width="9" style="13" customWidth="1"/>
    <col min="768" max="769" width="9.140625" style="13" customWidth="1"/>
    <col min="770" max="770" width="10.42578125" style="13" bestFit="1" customWidth="1"/>
    <col min="771" max="772" width="9.140625" style="13" customWidth="1"/>
    <col min="773" max="773" width="13.85546875" style="13" customWidth="1"/>
    <col min="774" max="774" width="15.28515625" style="13" customWidth="1"/>
    <col min="775" max="775" width="13.5703125" style="13" customWidth="1"/>
    <col min="776" max="776" width="13.7109375" style="13" customWidth="1"/>
    <col min="777" max="777" width="14.42578125" style="13" customWidth="1"/>
    <col min="778" max="1020" width="9.140625" style="13"/>
    <col min="1021" max="1021" width="48.5703125" style="13" customWidth="1"/>
    <col min="1022" max="1022" width="18" style="13" customWidth="1"/>
    <col min="1023" max="1023" width="9" style="13" customWidth="1"/>
    <col min="1024" max="1025" width="9.140625" style="13" customWidth="1"/>
    <col min="1026" max="1026" width="10.42578125" style="13" bestFit="1" customWidth="1"/>
    <col min="1027" max="1028" width="9.140625" style="13" customWidth="1"/>
    <col min="1029" max="1029" width="13.85546875" style="13" customWidth="1"/>
    <col min="1030" max="1030" width="15.28515625" style="13" customWidth="1"/>
    <col min="1031" max="1031" width="13.5703125" style="13" customWidth="1"/>
    <col min="1032" max="1032" width="13.7109375" style="13" customWidth="1"/>
    <col min="1033" max="1033" width="14.42578125" style="13" customWidth="1"/>
    <col min="1034" max="1276" width="9.140625" style="13"/>
    <col min="1277" max="1277" width="48.5703125" style="13" customWidth="1"/>
    <col min="1278" max="1278" width="18" style="13" customWidth="1"/>
    <col min="1279" max="1279" width="9" style="13" customWidth="1"/>
    <col min="1280" max="1281" width="9.140625" style="13" customWidth="1"/>
    <col min="1282" max="1282" width="10.42578125" style="13" bestFit="1" customWidth="1"/>
    <col min="1283" max="1284" width="9.140625" style="13" customWidth="1"/>
    <col min="1285" max="1285" width="13.85546875" style="13" customWidth="1"/>
    <col min="1286" max="1286" width="15.28515625" style="13" customWidth="1"/>
    <col min="1287" max="1287" width="13.5703125" style="13" customWidth="1"/>
    <col min="1288" max="1288" width="13.7109375" style="13" customWidth="1"/>
    <col min="1289" max="1289" width="14.42578125" style="13" customWidth="1"/>
    <col min="1290" max="1532" width="9.140625" style="13"/>
    <col min="1533" max="1533" width="48.5703125" style="13" customWidth="1"/>
    <col min="1534" max="1534" width="18" style="13" customWidth="1"/>
    <col min="1535" max="1535" width="9" style="13" customWidth="1"/>
    <col min="1536" max="1537" width="9.140625" style="13" customWidth="1"/>
    <col min="1538" max="1538" width="10.42578125" style="13" bestFit="1" customWidth="1"/>
    <col min="1539" max="1540" width="9.140625" style="13" customWidth="1"/>
    <col min="1541" max="1541" width="13.85546875" style="13" customWidth="1"/>
    <col min="1542" max="1542" width="15.28515625" style="13" customWidth="1"/>
    <col min="1543" max="1543" width="13.5703125" style="13" customWidth="1"/>
    <col min="1544" max="1544" width="13.7109375" style="13" customWidth="1"/>
    <col min="1545" max="1545" width="14.42578125" style="13" customWidth="1"/>
    <col min="1546" max="1788" width="9.140625" style="13"/>
    <col min="1789" max="1789" width="48.5703125" style="13" customWidth="1"/>
    <col min="1790" max="1790" width="18" style="13" customWidth="1"/>
    <col min="1791" max="1791" width="9" style="13" customWidth="1"/>
    <col min="1792" max="1793" width="9.140625" style="13" customWidth="1"/>
    <col min="1794" max="1794" width="10.42578125" style="13" bestFit="1" customWidth="1"/>
    <col min="1795" max="1796" width="9.140625" style="13" customWidth="1"/>
    <col min="1797" max="1797" width="13.85546875" style="13" customWidth="1"/>
    <col min="1798" max="1798" width="15.28515625" style="13" customWidth="1"/>
    <col min="1799" max="1799" width="13.5703125" style="13" customWidth="1"/>
    <col min="1800" max="1800" width="13.7109375" style="13" customWidth="1"/>
    <col min="1801" max="1801" width="14.42578125" style="13" customWidth="1"/>
    <col min="1802" max="2044" width="9.140625" style="13"/>
    <col min="2045" max="2045" width="48.5703125" style="13" customWidth="1"/>
    <col min="2046" max="2046" width="18" style="13" customWidth="1"/>
    <col min="2047" max="2047" width="9" style="13" customWidth="1"/>
    <col min="2048" max="2049" width="9.140625" style="13" customWidth="1"/>
    <col min="2050" max="2050" width="10.42578125" style="13" bestFit="1" customWidth="1"/>
    <col min="2051" max="2052" width="9.140625" style="13" customWidth="1"/>
    <col min="2053" max="2053" width="13.85546875" style="13" customWidth="1"/>
    <col min="2054" max="2054" width="15.28515625" style="13" customWidth="1"/>
    <col min="2055" max="2055" width="13.5703125" style="13" customWidth="1"/>
    <col min="2056" max="2056" width="13.7109375" style="13" customWidth="1"/>
    <col min="2057" max="2057" width="14.42578125" style="13" customWidth="1"/>
    <col min="2058" max="2300" width="9.140625" style="13"/>
    <col min="2301" max="2301" width="48.5703125" style="13" customWidth="1"/>
    <col min="2302" max="2302" width="18" style="13" customWidth="1"/>
    <col min="2303" max="2303" width="9" style="13" customWidth="1"/>
    <col min="2304" max="2305" width="9.140625" style="13" customWidth="1"/>
    <col min="2306" max="2306" width="10.42578125" style="13" bestFit="1" customWidth="1"/>
    <col min="2307" max="2308" width="9.140625" style="13" customWidth="1"/>
    <col min="2309" max="2309" width="13.85546875" style="13" customWidth="1"/>
    <col min="2310" max="2310" width="15.28515625" style="13" customWidth="1"/>
    <col min="2311" max="2311" width="13.5703125" style="13" customWidth="1"/>
    <col min="2312" max="2312" width="13.7109375" style="13" customWidth="1"/>
    <col min="2313" max="2313" width="14.42578125" style="13" customWidth="1"/>
    <col min="2314" max="2556" width="9.140625" style="13"/>
    <col min="2557" max="2557" width="48.5703125" style="13" customWidth="1"/>
    <col min="2558" max="2558" width="18" style="13" customWidth="1"/>
    <col min="2559" max="2559" width="9" style="13" customWidth="1"/>
    <col min="2560" max="2561" width="9.140625" style="13" customWidth="1"/>
    <col min="2562" max="2562" width="10.42578125" style="13" bestFit="1" customWidth="1"/>
    <col min="2563" max="2564" width="9.140625" style="13" customWidth="1"/>
    <col min="2565" max="2565" width="13.85546875" style="13" customWidth="1"/>
    <col min="2566" max="2566" width="15.28515625" style="13" customWidth="1"/>
    <col min="2567" max="2567" width="13.5703125" style="13" customWidth="1"/>
    <col min="2568" max="2568" width="13.7109375" style="13" customWidth="1"/>
    <col min="2569" max="2569" width="14.42578125" style="13" customWidth="1"/>
    <col min="2570" max="2812" width="9.140625" style="13"/>
    <col min="2813" max="2813" width="48.5703125" style="13" customWidth="1"/>
    <col min="2814" max="2814" width="18" style="13" customWidth="1"/>
    <col min="2815" max="2815" width="9" style="13" customWidth="1"/>
    <col min="2816" max="2817" width="9.140625" style="13" customWidth="1"/>
    <col min="2818" max="2818" width="10.42578125" style="13" bestFit="1" customWidth="1"/>
    <col min="2819" max="2820" width="9.140625" style="13" customWidth="1"/>
    <col min="2821" max="2821" width="13.85546875" style="13" customWidth="1"/>
    <col min="2822" max="2822" width="15.28515625" style="13" customWidth="1"/>
    <col min="2823" max="2823" width="13.5703125" style="13" customWidth="1"/>
    <col min="2824" max="2824" width="13.7109375" style="13" customWidth="1"/>
    <col min="2825" max="2825" width="14.42578125" style="13" customWidth="1"/>
    <col min="2826" max="3068" width="9.140625" style="13"/>
    <col min="3069" max="3069" width="48.5703125" style="13" customWidth="1"/>
    <col min="3070" max="3070" width="18" style="13" customWidth="1"/>
    <col min="3071" max="3071" width="9" style="13" customWidth="1"/>
    <col min="3072" max="3073" width="9.140625" style="13" customWidth="1"/>
    <col min="3074" max="3074" width="10.42578125" style="13" bestFit="1" customWidth="1"/>
    <col min="3075" max="3076" width="9.140625" style="13" customWidth="1"/>
    <col min="3077" max="3077" width="13.85546875" style="13" customWidth="1"/>
    <col min="3078" max="3078" width="15.28515625" style="13" customWidth="1"/>
    <col min="3079" max="3079" width="13.5703125" style="13" customWidth="1"/>
    <col min="3080" max="3080" width="13.7109375" style="13" customWidth="1"/>
    <col min="3081" max="3081" width="14.42578125" style="13" customWidth="1"/>
    <col min="3082" max="3324" width="9.140625" style="13"/>
    <col min="3325" max="3325" width="48.5703125" style="13" customWidth="1"/>
    <col min="3326" max="3326" width="18" style="13" customWidth="1"/>
    <col min="3327" max="3327" width="9" style="13" customWidth="1"/>
    <col min="3328" max="3329" width="9.140625" style="13" customWidth="1"/>
    <col min="3330" max="3330" width="10.42578125" style="13" bestFit="1" customWidth="1"/>
    <col min="3331" max="3332" width="9.140625" style="13" customWidth="1"/>
    <col min="3333" max="3333" width="13.85546875" style="13" customWidth="1"/>
    <col min="3334" max="3334" width="15.28515625" style="13" customWidth="1"/>
    <col min="3335" max="3335" width="13.5703125" style="13" customWidth="1"/>
    <col min="3336" max="3336" width="13.7109375" style="13" customWidth="1"/>
    <col min="3337" max="3337" width="14.42578125" style="13" customWidth="1"/>
    <col min="3338" max="3580" width="9.140625" style="13"/>
    <col min="3581" max="3581" width="48.5703125" style="13" customWidth="1"/>
    <col min="3582" max="3582" width="18" style="13" customWidth="1"/>
    <col min="3583" max="3583" width="9" style="13" customWidth="1"/>
    <col min="3584" max="3585" width="9.140625" style="13" customWidth="1"/>
    <col min="3586" max="3586" width="10.42578125" style="13" bestFit="1" customWidth="1"/>
    <col min="3587" max="3588" width="9.140625" style="13" customWidth="1"/>
    <col min="3589" max="3589" width="13.85546875" style="13" customWidth="1"/>
    <col min="3590" max="3590" width="15.28515625" style="13" customWidth="1"/>
    <col min="3591" max="3591" width="13.5703125" style="13" customWidth="1"/>
    <col min="3592" max="3592" width="13.7109375" style="13" customWidth="1"/>
    <col min="3593" max="3593" width="14.42578125" style="13" customWidth="1"/>
    <col min="3594" max="3836" width="9.140625" style="13"/>
    <col min="3837" max="3837" width="48.5703125" style="13" customWidth="1"/>
    <col min="3838" max="3838" width="18" style="13" customWidth="1"/>
    <col min="3839" max="3839" width="9" style="13" customWidth="1"/>
    <col min="3840" max="3841" width="9.140625" style="13" customWidth="1"/>
    <col min="3842" max="3842" width="10.42578125" style="13" bestFit="1" customWidth="1"/>
    <col min="3843" max="3844" width="9.140625" style="13" customWidth="1"/>
    <col min="3845" max="3845" width="13.85546875" style="13" customWidth="1"/>
    <col min="3846" max="3846" width="15.28515625" style="13" customWidth="1"/>
    <col min="3847" max="3847" width="13.5703125" style="13" customWidth="1"/>
    <col min="3848" max="3848" width="13.7109375" style="13" customWidth="1"/>
    <col min="3849" max="3849" width="14.42578125" style="13" customWidth="1"/>
    <col min="3850" max="4092" width="9.140625" style="13"/>
    <col min="4093" max="4093" width="48.5703125" style="13" customWidth="1"/>
    <col min="4094" max="4094" width="18" style="13" customWidth="1"/>
    <col min="4095" max="4095" width="9" style="13" customWidth="1"/>
    <col min="4096" max="4097" width="9.140625" style="13" customWidth="1"/>
    <col min="4098" max="4098" width="10.42578125" style="13" bestFit="1" customWidth="1"/>
    <col min="4099" max="4100" width="9.140625" style="13" customWidth="1"/>
    <col min="4101" max="4101" width="13.85546875" style="13" customWidth="1"/>
    <col min="4102" max="4102" width="15.28515625" style="13" customWidth="1"/>
    <col min="4103" max="4103" width="13.5703125" style="13" customWidth="1"/>
    <col min="4104" max="4104" width="13.7109375" style="13" customWidth="1"/>
    <col min="4105" max="4105" width="14.42578125" style="13" customWidth="1"/>
    <col min="4106" max="4348" width="9.140625" style="13"/>
    <col min="4349" max="4349" width="48.5703125" style="13" customWidth="1"/>
    <col min="4350" max="4350" width="18" style="13" customWidth="1"/>
    <col min="4351" max="4351" width="9" style="13" customWidth="1"/>
    <col min="4352" max="4353" width="9.140625" style="13" customWidth="1"/>
    <col min="4354" max="4354" width="10.42578125" style="13" bestFit="1" customWidth="1"/>
    <col min="4355" max="4356" width="9.140625" style="13" customWidth="1"/>
    <col min="4357" max="4357" width="13.85546875" style="13" customWidth="1"/>
    <col min="4358" max="4358" width="15.28515625" style="13" customWidth="1"/>
    <col min="4359" max="4359" width="13.5703125" style="13" customWidth="1"/>
    <col min="4360" max="4360" width="13.7109375" style="13" customWidth="1"/>
    <col min="4361" max="4361" width="14.42578125" style="13" customWidth="1"/>
    <col min="4362" max="4604" width="9.140625" style="13"/>
    <col min="4605" max="4605" width="48.5703125" style="13" customWidth="1"/>
    <col min="4606" max="4606" width="18" style="13" customWidth="1"/>
    <col min="4607" max="4607" width="9" style="13" customWidth="1"/>
    <col min="4608" max="4609" width="9.140625" style="13" customWidth="1"/>
    <col min="4610" max="4610" width="10.42578125" style="13" bestFit="1" customWidth="1"/>
    <col min="4611" max="4612" width="9.140625" style="13" customWidth="1"/>
    <col min="4613" max="4613" width="13.85546875" style="13" customWidth="1"/>
    <col min="4614" max="4614" width="15.28515625" style="13" customWidth="1"/>
    <col min="4615" max="4615" width="13.5703125" style="13" customWidth="1"/>
    <col min="4616" max="4616" width="13.7109375" style="13" customWidth="1"/>
    <col min="4617" max="4617" width="14.42578125" style="13" customWidth="1"/>
    <col min="4618" max="4860" width="9.140625" style="13"/>
    <col min="4861" max="4861" width="48.5703125" style="13" customWidth="1"/>
    <col min="4862" max="4862" width="18" style="13" customWidth="1"/>
    <col min="4863" max="4863" width="9" style="13" customWidth="1"/>
    <col min="4864" max="4865" width="9.140625" style="13" customWidth="1"/>
    <col min="4866" max="4866" width="10.42578125" style="13" bestFit="1" customWidth="1"/>
    <col min="4867" max="4868" width="9.140625" style="13" customWidth="1"/>
    <col min="4869" max="4869" width="13.85546875" style="13" customWidth="1"/>
    <col min="4870" max="4870" width="15.28515625" style="13" customWidth="1"/>
    <col min="4871" max="4871" width="13.5703125" style="13" customWidth="1"/>
    <col min="4872" max="4872" width="13.7109375" style="13" customWidth="1"/>
    <col min="4873" max="4873" width="14.42578125" style="13" customWidth="1"/>
    <col min="4874" max="5116" width="9.140625" style="13"/>
    <col min="5117" max="5117" width="48.5703125" style="13" customWidth="1"/>
    <col min="5118" max="5118" width="18" style="13" customWidth="1"/>
    <col min="5119" max="5119" width="9" style="13" customWidth="1"/>
    <col min="5120" max="5121" width="9.140625" style="13" customWidth="1"/>
    <col min="5122" max="5122" width="10.42578125" style="13" bestFit="1" customWidth="1"/>
    <col min="5123" max="5124" width="9.140625" style="13" customWidth="1"/>
    <col min="5125" max="5125" width="13.85546875" style="13" customWidth="1"/>
    <col min="5126" max="5126" width="15.28515625" style="13" customWidth="1"/>
    <col min="5127" max="5127" width="13.5703125" style="13" customWidth="1"/>
    <col min="5128" max="5128" width="13.7109375" style="13" customWidth="1"/>
    <col min="5129" max="5129" width="14.42578125" style="13" customWidth="1"/>
    <col min="5130" max="5372" width="9.140625" style="13"/>
    <col min="5373" max="5373" width="48.5703125" style="13" customWidth="1"/>
    <col min="5374" max="5374" width="18" style="13" customWidth="1"/>
    <col min="5375" max="5375" width="9" style="13" customWidth="1"/>
    <col min="5376" max="5377" width="9.140625" style="13" customWidth="1"/>
    <col min="5378" max="5378" width="10.42578125" style="13" bestFit="1" customWidth="1"/>
    <col min="5379" max="5380" width="9.140625" style="13" customWidth="1"/>
    <col min="5381" max="5381" width="13.85546875" style="13" customWidth="1"/>
    <col min="5382" max="5382" width="15.28515625" style="13" customWidth="1"/>
    <col min="5383" max="5383" width="13.5703125" style="13" customWidth="1"/>
    <col min="5384" max="5384" width="13.7109375" style="13" customWidth="1"/>
    <col min="5385" max="5385" width="14.42578125" style="13" customWidth="1"/>
    <col min="5386" max="5628" width="9.140625" style="13"/>
    <col min="5629" max="5629" width="48.5703125" style="13" customWidth="1"/>
    <col min="5630" max="5630" width="18" style="13" customWidth="1"/>
    <col min="5631" max="5631" width="9" style="13" customWidth="1"/>
    <col min="5632" max="5633" width="9.140625" style="13" customWidth="1"/>
    <col min="5634" max="5634" width="10.42578125" style="13" bestFit="1" customWidth="1"/>
    <col min="5635" max="5636" width="9.140625" style="13" customWidth="1"/>
    <col min="5637" max="5637" width="13.85546875" style="13" customWidth="1"/>
    <col min="5638" max="5638" width="15.28515625" style="13" customWidth="1"/>
    <col min="5639" max="5639" width="13.5703125" style="13" customWidth="1"/>
    <col min="5640" max="5640" width="13.7109375" style="13" customWidth="1"/>
    <col min="5641" max="5641" width="14.42578125" style="13" customWidth="1"/>
    <col min="5642" max="5884" width="9.140625" style="13"/>
    <col min="5885" max="5885" width="48.5703125" style="13" customWidth="1"/>
    <col min="5886" max="5886" width="18" style="13" customWidth="1"/>
    <col min="5887" max="5887" width="9" style="13" customWidth="1"/>
    <col min="5888" max="5889" width="9.140625" style="13" customWidth="1"/>
    <col min="5890" max="5890" width="10.42578125" style="13" bestFit="1" customWidth="1"/>
    <col min="5891" max="5892" width="9.140625" style="13" customWidth="1"/>
    <col min="5893" max="5893" width="13.85546875" style="13" customWidth="1"/>
    <col min="5894" max="5894" width="15.28515625" style="13" customWidth="1"/>
    <col min="5895" max="5895" width="13.5703125" style="13" customWidth="1"/>
    <col min="5896" max="5896" width="13.7109375" style="13" customWidth="1"/>
    <col min="5897" max="5897" width="14.42578125" style="13" customWidth="1"/>
    <col min="5898" max="6140" width="9.140625" style="13"/>
    <col min="6141" max="6141" width="48.5703125" style="13" customWidth="1"/>
    <col min="6142" max="6142" width="18" style="13" customWidth="1"/>
    <col min="6143" max="6143" width="9" style="13" customWidth="1"/>
    <col min="6144" max="6145" width="9.140625" style="13" customWidth="1"/>
    <col min="6146" max="6146" width="10.42578125" style="13" bestFit="1" customWidth="1"/>
    <col min="6147" max="6148" width="9.140625" style="13" customWidth="1"/>
    <col min="6149" max="6149" width="13.85546875" style="13" customWidth="1"/>
    <col min="6150" max="6150" width="15.28515625" style="13" customWidth="1"/>
    <col min="6151" max="6151" width="13.5703125" style="13" customWidth="1"/>
    <col min="6152" max="6152" width="13.7109375" style="13" customWidth="1"/>
    <col min="6153" max="6153" width="14.42578125" style="13" customWidth="1"/>
    <col min="6154" max="6396" width="9.140625" style="13"/>
    <col min="6397" max="6397" width="48.5703125" style="13" customWidth="1"/>
    <col min="6398" max="6398" width="18" style="13" customWidth="1"/>
    <col min="6399" max="6399" width="9" style="13" customWidth="1"/>
    <col min="6400" max="6401" width="9.140625" style="13" customWidth="1"/>
    <col min="6402" max="6402" width="10.42578125" style="13" bestFit="1" customWidth="1"/>
    <col min="6403" max="6404" width="9.140625" style="13" customWidth="1"/>
    <col min="6405" max="6405" width="13.85546875" style="13" customWidth="1"/>
    <col min="6406" max="6406" width="15.28515625" style="13" customWidth="1"/>
    <col min="6407" max="6407" width="13.5703125" style="13" customWidth="1"/>
    <col min="6408" max="6408" width="13.7109375" style="13" customWidth="1"/>
    <col min="6409" max="6409" width="14.42578125" style="13" customWidth="1"/>
    <col min="6410" max="6652" width="9.140625" style="13"/>
    <col min="6653" max="6653" width="48.5703125" style="13" customWidth="1"/>
    <col min="6654" max="6654" width="18" style="13" customWidth="1"/>
    <col min="6655" max="6655" width="9" style="13" customWidth="1"/>
    <col min="6656" max="6657" width="9.140625" style="13" customWidth="1"/>
    <col min="6658" max="6658" width="10.42578125" style="13" bestFit="1" customWidth="1"/>
    <col min="6659" max="6660" width="9.140625" style="13" customWidth="1"/>
    <col min="6661" max="6661" width="13.85546875" style="13" customWidth="1"/>
    <col min="6662" max="6662" width="15.28515625" style="13" customWidth="1"/>
    <col min="6663" max="6663" width="13.5703125" style="13" customWidth="1"/>
    <col min="6664" max="6664" width="13.7109375" style="13" customWidth="1"/>
    <col min="6665" max="6665" width="14.42578125" style="13" customWidth="1"/>
    <col min="6666" max="6908" width="9.140625" style="13"/>
    <col min="6909" max="6909" width="48.5703125" style="13" customWidth="1"/>
    <col min="6910" max="6910" width="18" style="13" customWidth="1"/>
    <col min="6911" max="6911" width="9" style="13" customWidth="1"/>
    <col min="6912" max="6913" width="9.140625" style="13" customWidth="1"/>
    <col min="6914" max="6914" width="10.42578125" style="13" bestFit="1" customWidth="1"/>
    <col min="6915" max="6916" width="9.140625" style="13" customWidth="1"/>
    <col min="6917" max="6917" width="13.85546875" style="13" customWidth="1"/>
    <col min="6918" max="6918" width="15.28515625" style="13" customWidth="1"/>
    <col min="6919" max="6919" width="13.5703125" style="13" customWidth="1"/>
    <col min="6920" max="6920" width="13.7109375" style="13" customWidth="1"/>
    <col min="6921" max="6921" width="14.42578125" style="13" customWidth="1"/>
    <col min="6922" max="7164" width="9.140625" style="13"/>
    <col min="7165" max="7165" width="48.5703125" style="13" customWidth="1"/>
    <col min="7166" max="7166" width="18" style="13" customWidth="1"/>
    <col min="7167" max="7167" width="9" style="13" customWidth="1"/>
    <col min="7168" max="7169" width="9.140625" style="13" customWidth="1"/>
    <col min="7170" max="7170" width="10.42578125" style="13" bestFit="1" customWidth="1"/>
    <col min="7171" max="7172" width="9.140625" style="13" customWidth="1"/>
    <col min="7173" max="7173" width="13.85546875" style="13" customWidth="1"/>
    <col min="7174" max="7174" width="15.28515625" style="13" customWidth="1"/>
    <col min="7175" max="7175" width="13.5703125" style="13" customWidth="1"/>
    <col min="7176" max="7176" width="13.7109375" style="13" customWidth="1"/>
    <col min="7177" max="7177" width="14.42578125" style="13" customWidth="1"/>
    <col min="7178" max="7420" width="9.140625" style="13"/>
    <col min="7421" max="7421" width="48.5703125" style="13" customWidth="1"/>
    <col min="7422" max="7422" width="18" style="13" customWidth="1"/>
    <col min="7423" max="7423" width="9" style="13" customWidth="1"/>
    <col min="7424" max="7425" width="9.140625" style="13" customWidth="1"/>
    <col min="7426" max="7426" width="10.42578125" style="13" bestFit="1" customWidth="1"/>
    <col min="7427" max="7428" width="9.140625" style="13" customWidth="1"/>
    <col min="7429" max="7429" width="13.85546875" style="13" customWidth="1"/>
    <col min="7430" max="7430" width="15.28515625" style="13" customWidth="1"/>
    <col min="7431" max="7431" width="13.5703125" style="13" customWidth="1"/>
    <col min="7432" max="7432" width="13.7109375" style="13" customWidth="1"/>
    <col min="7433" max="7433" width="14.42578125" style="13" customWidth="1"/>
    <col min="7434" max="7676" width="9.140625" style="13"/>
    <col min="7677" max="7677" width="48.5703125" style="13" customWidth="1"/>
    <col min="7678" max="7678" width="18" style="13" customWidth="1"/>
    <col min="7679" max="7679" width="9" style="13" customWidth="1"/>
    <col min="7680" max="7681" width="9.140625" style="13" customWidth="1"/>
    <col min="7682" max="7682" width="10.42578125" style="13" bestFit="1" customWidth="1"/>
    <col min="7683" max="7684" width="9.140625" style="13" customWidth="1"/>
    <col min="7685" max="7685" width="13.85546875" style="13" customWidth="1"/>
    <col min="7686" max="7686" width="15.28515625" style="13" customWidth="1"/>
    <col min="7687" max="7687" width="13.5703125" style="13" customWidth="1"/>
    <col min="7688" max="7688" width="13.7109375" style="13" customWidth="1"/>
    <col min="7689" max="7689" width="14.42578125" style="13" customWidth="1"/>
    <col min="7690" max="7932" width="9.140625" style="13"/>
    <col min="7933" max="7933" width="48.5703125" style="13" customWidth="1"/>
    <col min="7934" max="7934" width="18" style="13" customWidth="1"/>
    <col min="7935" max="7935" width="9" style="13" customWidth="1"/>
    <col min="7936" max="7937" width="9.140625" style="13" customWidth="1"/>
    <col min="7938" max="7938" width="10.42578125" style="13" bestFit="1" customWidth="1"/>
    <col min="7939" max="7940" width="9.140625" style="13" customWidth="1"/>
    <col min="7941" max="7941" width="13.85546875" style="13" customWidth="1"/>
    <col min="7942" max="7942" width="15.28515625" style="13" customWidth="1"/>
    <col min="7943" max="7943" width="13.5703125" style="13" customWidth="1"/>
    <col min="7944" max="7944" width="13.7109375" style="13" customWidth="1"/>
    <col min="7945" max="7945" width="14.42578125" style="13" customWidth="1"/>
    <col min="7946" max="8188" width="9.140625" style="13"/>
    <col min="8189" max="8189" width="48.5703125" style="13" customWidth="1"/>
    <col min="8190" max="8190" width="18" style="13" customWidth="1"/>
    <col min="8191" max="8191" width="9" style="13" customWidth="1"/>
    <col min="8192" max="8193" width="9.140625" style="13" customWidth="1"/>
    <col min="8194" max="8194" width="10.42578125" style="13" bestFit="1" customWidth="1"/>
    <col min="8195" max="8196" width="9.140625" style="13" customWidth="1"/>
    <col min="8197" max="8197" width="13.85546875" style="13" customWidth="1"/>
    <col min="8198" max="8198" width="15.28515625" style="13" customWidth="1"/>
    <col min="8199" max="8199" width="13.5703125" style="13" customWidth="1"/>
    <col min="8200" max="8200" width="13.7109375" style="13" customWidth="1"/>
    <col min="8201" max="8201" width="14.42578125" style="13" customWidth="1"/>
    <col min="8202" max="8444" width="9.140625" style="13"/>
    <col min="8445" max="8445" width="48.5703125" style="13" customWidth="1"/>
    <col min="8446" max="8446" width="18" style="13" customWidth="1"/>
    <col min="8447" max="8447" width="9" style="13" customWidth="1"/>
    <col min="8448" max="8449" width="9.140625" style="13" customWidth="1"/>
    <col min="8450" max="8450" width="10.42578125" style="13" bestFit="1" customWidth="1"/>
    <col min="8451" max="8452" width="9.140625" style="13" customWidth="1"/>
    <col min="8453" max="8453" width="13.85546875" style="13" customWidth="1"/>
    <col min="8454" max="8454" width="15.28515625" style="13" customWidth="1"/>
    <col min="8455" max="8455" width="13.5703125" style="13" customWidth="1"/>
    <col min="8456" max="8456" width="13.7109375" style="13" customWidth="1"/>
    <col min="8457" max="8457" width="14.42578125" style="13" customWidth="1"/>
    <col min="8458" max="8700" width="9.140625" style="13"/>
    <col min="8701" max="8701" width="48.5703125" style="13" customWidth="1"/>
    <col min="8702" max="8702" width="18" style="13" customWidth="1"/>
    <col min="8703" max="8703" width="9" style="13" customWidth="1"/>
    <col min="8704" max="8705" width="9.140625" style="13" customWidth="1"/>
    <col min="8706" max="8706" width="10.42578125" style="13" bestFit="1" customWidth="1"/>
    <col min="8707" max="8708" width="9.140625" style="13" customWidth="1"/>
    <col min="8709" max="8709" width="13.85546875" style="13" customWidth="1"/>
    <col min="8710" max="8710" width="15.28515625" style="13" customWidth="1"/>
    <col min="8711" max="8711" width="13.5703125" style="13" customWidth="1"/>
    <col min="8712" max="8712" width="13.7109375" style="13" customWidth="1"/>
    <col min="8713" max="8713" width="14.42578125" style="13" customWidth="1"/>
    <col min="8714" max="8956" width="9.140625" style="13"/>
    <col min="8957" max="8957" width="48.5703125" style="13" customWidth="1"/>
    <col min="8958" max="8958" width="18" style="13" customWidth="1"/>
    <col min="8959" max="8959" width="9" style="13" customWidth="1"/>
    <col min="8960" max="8961" width="9.140625" style="13" customWidth="1"/>
    <col min="8962" max="8962" width="10.42578125" style="13" bestFit="1" customWidth="1"/>
    <col min="8963" max="8964" width="9.140625" style="13" customWidth="1"/>
    <col min="8965" max="8965" width="13.85546875" style="13" customWidth="1"/>
    <col min="8966" max="8966" width="15.28515625" style="13" customWidth="1"/>
    <col min="8967" max="8967" width="13.5703125" style="13" customWidth="1"/>
    <col min="8968" max="8968" width="13.7109375" style="13" customWidth="1"/>
    <col min="8969" max="8969" width="14.42578125" style="13" customWidth="1"/>
    <col min="8970" max="9212" width="9.140625" style="13"/>
    <col min="9213" max="9213" width="48.5703125" style="13" customWidth="1"/>
    <col min="9214" max="9214" width="18" style="13" customWidth="1"/>
    <col min="9215" max="9215" width="9" style="13" customWidth="1"/>
    <col min="9216" max="9217" width="9.140625" style="13" customWidth="1"/>
    <col min="9218" max="9218" width="10.42578125" style="13" bestFit="1" customWidth="1"/>
    <col min="9219" max="9220" width="9.140625" style="13" customWidth="1"/>
    <col min="9221" max="9221" width="13.85546875" style="13" customWidth="1"/>
    <col min="9222" max="9222" width="15.28515625" style="13" customWidth="1"/>
    <col min="9223" max="9223" width="13.5703125" style="13" customWidth="1"/>
    <col min="9224" max="9224" width="13.7109375" style="13" customWidth="1"/>
    <col min="9225" max="9225" width="14.42578125" style="13" customWidth="1"/>
    <col min="9226" max="9468" width="9.140625" style="13"/>
    <col min="9469" max="9469" width="48.5703125" style="13" customWidth="1"/>
    <col min="9470" max="9470" width="18" style="13" customWidth="1"/>
    <col min="9471" max="9471" width="9" style="13" customWidth="1"/>
    <col min="9472" max="9473" width="9.140625" style="13" customWidth="1"/>
    <col min="9474" max="9474" width="10.42578125" style="13" bestFit="1" customWidth="1"/>
    <col min="9475" max="9476" width="9.140625" style="13" customWidth="1"/>
    <col min="9477" max="9477" width="13.85546875" style="13" customWidth="1"/>
    <col min="9478" max="9478" width="15.28515625" style="13" customWidth="1"/>
    <col min="9479" max="9479" width="13.5703125" style="13" customWidth="1"/>
    <col min="9480" max="9480" width="13.7109375" style="13" customWidth="1"/>
    <col min="9481" max="9481" width="14.42578125" style="13" customWidth="1"/>
    <col min="9482" max="9724" width="9.140625" style="13"/>
    <col min="9725" max="9725" width="48.5703125" style="13" customWidth="1"/>
    <col min="9726" max="9726" width="18" style="13" customWidth="1"/>
    <col min="9727" max="9727" width="9" style="13" customWidth="1"/>
    <col min="9728" max="9729" width="9.140625" style="13" customWidth="1"/>
    <col min="9730" max="9730" width="10.42578125" style="13" bestFit="1" customWidth="1"/>
    <col min="9731" max="9732" width="9.140625" style="13" customWidth="1"/>
    <col min="9733" max="9733" width="13.85546875" style="13" customWidth="1"/>
    <col min="9734" max="9734" width="15.28515625" style="13" customWidth="1"/>
    <col min="9735" max="9735" width="13.5703125" style="13" customWidth="1"/>
    <col min="9736" max="9736" width="13.7109375" style="13" customWidth="1"/>
    <col min="9737" max="9737" width="14.42578125" style="13" customWidth="1"/>
    <col min="9738" max="9980" width="9.140625" style="13"/>
    <col min="9981" max="9981" width="48.5703125" style="13" customWidth="1"/>
    <col min="9982" max="9982" width="18" style="13" customWidth="1"/>
    <col min="9983" max="9983" width="9" style="13" customWidth="1"/>
    <col min="9984" max="9985" width="9.140625" style="13" customWidth="1"/>
    <col min="9986" max="9986" width="10.42578125" style="13" bestFit="1" customWidth="1"/>
    <col min="9987" max="9988" width="9.140625" style="13" customWidth="1"/>
    <col min="9989" max="9989" width="13.85546875" style="13" customWidth="1"/>
    <col min="9990" max="9990" width="15.28515625" style="13" customWidth="1"/>
    <col min="9991" max="9991" width="13.5703125" style="13" customWidth="1"/>
    <col min="9992" max="9992" width="13.7109375" style="13" customWidth="1"/>
    <col min="9993" max="9993" width="14.42578125" style="13" customWidth="1"/>
    <col min="9994" max="10236" width="9.140625" style="13"/>
    <col min="10237" max="10237" width="48.5703125" style="13" customWidth="1"/>
    <col min="10238" max="10238" width="18" style="13" customWidth="1"/>
    <col min="10239" max="10239" width="9" style="13" customWidth="1"/>
    <col min="10240" max="10241" width="9.140625" style="13" customWidth="1"/>
    <col min="10242" max="10242" width="10.42578125" style="13" bestFit="1" customWidth="1"/>
    <col min="10243" max="10244" width="9.140625" style="13" customWidth="1"/>
    <col min="10245" max="10245" width="13.85546875" style="13" customWidth="1"/>
    <col min="10246" max="10246" width="15.28515625" style="13" customWidth="1"/>
    <col min="10247" max="10247" width="13.5703125" style="13" customWidth="1"/>
    <col min="10248" max="10248" width="13.7109375" style="13" customWidth="1"/>
    <col min="10249" max="10249" width="14.42578125" style="13" customWidth="1"/>
    <col min="10250" max="10492" width="9.140625" style="13"/>
    <col min="10493" max="10493" width="48.5703125" style="13" customWidth="1"/>
    <col min="10494" max="10494" width="18" style="13" customWidth="1"/>
    <col min="10495" max="10495" width="9" style="13" customWidth="1"/>
    <col min="10496" max="10497" width="9.140625" style="13" customWidth="1"/>
    <col min="10498" max="10498" width="10.42578125" style="13" bestFit="1" customWidth="1"/>
    <col min="10499" max="10500" width="9.140625" style="13" customWidth="1"/>
    <col min="10501" max="10501" width="13.85546875" style="13" customWidth="1"/>
    <col min="10502" max="10502" width="15.28515625" style="13" customWidth="1"/>
    <col min="10503" max="10503" width="13.5703125" style="13" customWidth="1"/>
    <col min="10504" max="10504" width="13.7109375" style="13" customWidth="1"/>
    <col min="10505" max="10505" width="14.42578125" style="13" customWidth="1"/>
    <col min="10506" max="10748" width="9.140625" style="13"/>
    <col min="10749" max="10749" width="48.5703125" style="13" customWidth="1"/>
    <col min="10750" max="10750" width="18" style="13" customWidth="1"/>
    <col min="10751" max="10751" width="9" style="13" customWidth="1"/>
    <col min="10752" max="10753" width="9.140625" style="13" customWidth="1"/>
    <col min="10754" max="10754" width="10.42578125" style="13" bestFit="1" customWidth="1"/>
    <col min="10755" max="10756" width="9.140625" style="13" customWidth="1"/>
    <col min="10757" max="10757" width="13.85546875" style="13" customWidth="1"/>
    <col min="10758" max="10758" width="15.28515625" style="13" customWidth="1"/>
    <col min="10759" max="10759" width="13.5703125" style="13" customWidth="1"/>
    <col min="10760" max="10760" width="13.7109375" style="13" customWidth="1"/>
    <col min="10761" max="10761" width="14.42578125" style="13" customWidth="1"/>
    <col min="10762" max="11004" width="9.140625" style="13"/>
    <col min="11005" max="11005" width="48.5703125" style="13" customWidth="1"/>
    <col min="11006" max="11006" width="18" style="13" customWidth="1"/>
    <col min="11007" max="11007" width="9" style="13" customWidth="1"/>
    <col min="11008" max="11009" width="9.140625" style="13" customWidth="1"/>
    <col min="11010" max="11010" width="10.42578125" style="13" bestFit="1" customWidth="1"/>
    <col min="11011" max="11012" width="9.140625" style="13" customWidth="1"/>
    <col min="11013" max="11013" width="13.85546875" style="13" customWidth="1"/>
    <col min="11014" max="11014" width="15.28515625" style="13" customWidth="1"/>
    <col min="11015" max="11015" width="13.5703125" style="13" customWidth="1"/>
    <col min="11016" max="11016" width="13.7109375" style="13" customWidth="1"/>
    <col min="11017" max="11017" width="14.42578125" style="13" customWidth="1"/>
    <col min="11018" max="11260" width="9.140625" style="13"/>
    <col min="11261" max="11261" width="48.5703125" style="13" customWidth="1"/>
    <col min="11262" max="11262" width="18" style="13" customWidth="1"/>
    <col min="11263" max="11263" width="9" style="13" customWidth="1"/>
    <col min="11264" max="11265" width="9.140625" style="13" customWidth="1"/>
    <col min="11266" max="11266" width="10.42578125" style="13" bestFit="1" customWidth="1"/>
    <col min="11267" max="11268" width="9.140625" style="13" customWidth="1"/>
    <col min="11269" max="11269" width="13.85546875" style="13" customWidth="1"/>
    <col min="11270" max="11270" width="15.28515625" style="13" customWidth="1"/>
    <col min="11271" max="11271" width="13.5703125" style="13" customWidth="1"/>
    <col min="11272" max="11272" width="13.7109375" style="13" customWidth="1"/>
    <col min="11273" max="11273" width="14.42578125" style="13" customWidth="1"/>
    <col min="11274" max="11516" width="9.140625" style="13"/>
    <col min="11517" max="11517" width="48.5703125" style="13" customWidth="1"/>
    <col min="11518" max="11518" width="18" style="13" customWidth="1"/>
    <col min="11519" max="11519" width="9" style="13" customWidth="1"/>
    <col min="11520" max="11521" width="9.140625" style="13" customWidth="1"/>
    <col min="11522" max="11522" width="10.42578125" style="13" bestFit="1" customWidth="1"/>
    <col min="11523" max="11524" width="9.140625" style="13" customWidth="1"/>
    <col min="11525" max="11525" width="13.85546875" style="13" customWidth="1"/>
    <col min="11526" max="11526" width="15.28515625" style="13" customWidth="1"/>
    <col min="11527" max="11527" width="13.5703125" style="13" customWidth="1"/>
    <col min="11528" max="11528" width="13.7109375" style="13" customWidth="1"/>
    <col min="11529" max="11529" width="14.42578125" style="13" customWidth="1"/>
    <col min="11530" max="11772" width="9.140625" style="13"/>
    <col min="11773" max="11773" width="48.5703125" style="13" customWidth="1"/>
    <col min="11774" max="11774" width="18" style="13" customWidth="1"/>
    <col min="11775" max="11775" width="9" style="13" customWidth="1"/>
    <col min="11776" max="11777" width="9.140625" style="13" customWidth="1"/>
    <col min="11778" max="11778" width="10.42578125" style="13" bestFit="1" customWidth="1"/>
    <col min="11779" max="11780" width="9.140625" style="13" customWidth="1"/>
    <col min="11781" max="11781" width="13.85546875" style="13" customWidth="1"/>
    <col min="11782" max="11782" width="15.28515625" style="13" customWidth="1"/>
    <col min="11783" max="11783" width="13.5703125" style="13" customWidth="1"/>
    <col min="11784" max="11784" width="13.7109375" style="13" customWidth="1"/>
    <col min="11785" max="11785" width="14.42578125" style="13" customWidth="1"/>
    <col min="11786" max="12028" width="9.140625" style="13"/>
    <col min="12029" max="12029" width="48.5703125" style="13" customWidth="1"/>
    <col min="12030" max="12030" width="18" style="13" customWidth="1"/>
    <col min="12031" max="12031" width="9" style="13" customWidth="1"/>
    <col min="12032" max="12033" width="9.140625" style="13" customWidth="1"/>
    <col min="12034" max="12034" width="10.42578125" style="13" bestFit="1" customWidth="1"/>
    <col min="12035" max="12036" width="9.140625" style="13" customWidth="1"/>
    <col min="12037" max="12037" width="13.85546875" style="13" customWidth="1"/>
    <col min="12038" max="12038" width="15.28515625" style="13" customWidth="1"/>
    <col min="12039" max="12039" width="13.5703125" style="13" customWidth="1"/>
    <col min="12040" max="12040" width="13.7109375" style="13" customWidth="1"/>
    <col min="12041" max="12041" width="14.42578125" style="13" customWidth="1"/>
    <col min="12042" max="12284" width="9.140625" style="13"/>
    <col min="12285" max="12285" width="48.5703125" style="13" customWidth="1"/>
    <col min="12286" max="12286" width="18" style="13" customWidth="1"/>
    <col min="12287" max="12287" width="9" style="13" customWidth="1"/>
    <col min="12288" max="12289" width="9.140625" style="13" customWidth="1"/>
    <col min="12290" max="12290" width="10.42578125" style="13" bestFit="1" customWidth="1"/>
    <col min="12291" max="12292" width="9.140625" style="13" customWidth="1"/>
    <col min="12293" max="12293" width="13.85546875" style="13" customWidth="1"/>
    <col min="12294" max="12294" width="15.28515625" style="13" customWidth="1"/>
    <col min="12295" max="12295" width="13.5703125" style="13" customWidth="1"/>
    <col min="12296" max="12296" width="13.7109375" style="13" customWidth="1"/>
    <col min="12297" max="12297" width="14.42578125" style="13" customWidth="1"/>
    <col min="12298" max="12540" width="9.140625" style="13"/>
    <col min="12541" max="12541" width="48.5703125" style="13" customWidth="1"/>
    <col min="12542" max="12542" width="18" style="13" customWidth="1"/>
    <col min="12543" max="12543" width="9" style="13" customWidth="1"/>
    <col min="12544" max="12545" width="9.140625" style="13" customWidth="1"/>
    <col min="12546" max="12546" width="10.42578125" style="13" bestFit="1" customWidth="1"/>
    <col min="12547" max="12548" width="9.140625" style="13" customWidth="1"/>
    <col min="12549" max="12549" width="13.85546875" style="13" customWidth="1"/>
    <col min="12550" max="12550" width="15.28515625" style="13" customWidth="1"/>
    <col min="12551" max="12551" width="13.5703125" style="13" customWidth="1"/>
    <col min="12552" max="12552" width="13.7109375" style="13" customWidth="1"/>
    <col min="12553" max="12553" width="14.42578125" style="13" customWidth="1"/>
    <col min="12554" max="12796" width="9.140625" style="13"/>
    <col min="12797" max="12797" width="48.5703125" style="13" customWidth="1"/>
    <col min="12798" max="12798" width="18" style="13" customWidth="1"/>
    <col min="12799" max="12799" width="9" style="13" customWidth="1"/>
    <col min="12800" max="12801" width="9.140625" style="13" customWidth="1"/>
    <col min="12802" max="12802" width="10.42578125" style="13" bestFit="1" customWidth="1"/>
    <col min="12803" max="12804" width="9.140625" style="13" customWidth="1"/>
    <col min="12805" max="12805" width="13.85546875" style="13" customWidth="1"/>
    <col min="12806" max="12806" width="15.28515625" style="13" customWidth="1"/>
    <col min="12807" max="12807" width="13.5703125" style="13" customWidth="1"/>
    <col min="12808" max="12808" width="13.7109375" style="13" customWidth="1"/>
    <col min="12809" max="12809" width="14.42578125" style="13" customWidth="1"/>
    <col min="12810" max="13052" width="9.140625" style="13"/>
    <col min="13053" max="13053" width="48.5703125" style="13" customWidth="1"/>
    <col min="13054" max="13054" width="18" style="13" customWidth="1"/>
    <col min="13055" max="13055" width="9" style="13" customWidth="1"/>
    <col min="13056" max="13057" width="9.140625" style="13" customWidth="1"/>
    <col min="13058" max="13058" width="10.42578125" style="13" bestFit="1" customWidth="1"/>
    <col min="13059" max="13060" width="9.140625" style="13" customWidth="1"/>
    <col min="13061" max="13061" width="13.85546875" style="13" customWidth="1"/>
    <col min="13062" max="13062" width="15.28515625" style="13" customWidth="1"/>
    <col min="13063" max="13063" width="13.5703125" style="13" customWidth="1"/>
    <col min="13064" max="13064" width="13.7109375" style="13" customWidth="1"/>
    <col min="13065" max="13065" width="14.42578125" style="13" customWidth="1"/>
    <col min="13066" max="13308" width="9.140625" style="13"/>
    <col min="13309" max="13309" width="48.5703125" style="13" customWidth="1"/>
    <col min="13310" max="13310" width="18" style="13" customWidth="1"/>
    <col min="13311" max="13311" width="9" style="13" customWidth="1"/>
    <col min="13312" max="13313" width="9.140625" style="13" customWidth="1"/>
    <col min="13314" max="13314" width="10.42578125" style="13" bestFit="1" customWidth="1"/>
    <col min="13315" max="13316" width="9.140625" style="13" customWidth="1"/>
    <col min="13317" max="13317" width="13.85546875" style="13" customWidth="1"/>
    <col min="13318" max="13318" width="15.28515625" style="13" customWidth="1"/>
    <col min="13319" max="13319" width="13.5703125" style="13" customWidth="1"/>
    <col min="13320" max="13320" width="13.7109375" style="13" customWidth="1"/>
    <col min="13321" max="13321" width="14.42578125" style="13" customWidth="1"/>
    <col min="13322" max="13564" width="9.140625" style="13"/>
    <col min="13565" max="13565" width="48.5703125" style="13" customWidth="1"/>
    <col min="13566" max="13566" width="18" style="13" customWidth="1"/>
    <col min="13567" max="13567" width="9" style="13" customWidth="1"/>
    <col min="13568" max="13569" width="9.140625" style="13" customWidth="1"/>
    <col min="13570" max="13570" width="10.42578125" style="13" bestFit="1" customWidth="1"/>
    <col min="13571" max="13572" width="9.140625" style="13" customWidth="1"/>
    <col min="13573" max="13573" width="13.85546875" style="13" customWidth="1"/>
    <col min="13574" max="13574" width="15.28515625" style="13" customWidth="1"/>
    <col min="13575" max="13575" width="13.5703125" style="13" customWidth="1"/>
    <col min="13576" max="13576" width="13.7109375" style="13" customWidth="1"/>
    <col min="13577" max="13577" width="14.42578125" style="13" customWidth="1"/>
    <col min="13578" max="13820" width="9.140625" style="13"/>
    <col min="13821" max="13821" width="48.5703125" style="13" customWidth="1"/>
    <col min="13822" max="13822" width="18" style="13" customWidth="1"/>
    <col min="13823" max="13823" width="9" style="13" customWidth="1"/>
    <col min="13824" max="13825" width="9.140625" style="13" customWidth="1"/>
    <col min="13826" max="13826" width="10.42578125" style="13" bestFit="1" customWidth="1"/>
    <col min="13827" max="13828" width="9.140625" style="13" customWidth="1"/>
    <col min="13829" max="13829" width="13.85546875" style="13" customWidth="1"/>
    <col min="13830" max="13830" width="15.28515625" style="13" customWidth="1"/>
    <col min="13831" max="13831" width="13.5703125" style="13" customWidth="1"/>
    <col min="13832" max="13832" width="13.7109375" style="13" customWidth="1"/>
    <col min="13833" max="13833" width="14.42578125" style="13" customWidth="1"/>
    <col min="13834" max="14076" width="9.140625" style="13"/>
    <col min="14077" max="14077" width="48.5703125" style="13" customWidth="1"/>
    <col min="14078" max="14078" width="18" style="13" customWidth="1"/>
    <col min="14079" max="14079" width="9" style="13" customWidth="1"/>
    <col min="14080" max="14081" width="9.140625" style="13" customWidth="1"/>
    <col min="14082" max="14082" width="10.42578125" style="13" bestFit="1" customWidth="1"/>
    <col min="14083" max="14084" width="9.140625" style="13" customWidth="1"/>
    <col min="14085" max="14085" width="13.85546875" style="13" customWidth="1"/>
    <col min="14086" max="14086" width="15.28515625" style="13" customWidth="1"/>
    <col min="14087" max="14087" width="13.5703125" style="13" customWidth="1"/>
    <col min="14088" max="14088" width="13.7109375" style="13" customWidth="1"/>
    <col min="14089" max="14089" width="14.42578125" style="13" customWidth="1"/>
    <col min="14090" max="14332" width="9.140625" style="13"/>
    <col min="14333" max="14333" width="48.5703125" style="13" customWidth="1"/>
    <col min="14334" max="14334" width="18" style="13" customWidth="1"/>
    <col min="14335" max="14335" width="9" style="13" customWidth="1"/>
    <col min="14336" max="14337" width="9.140625" style="13" customWidth="1"/>
    <col min="14338" max="14338" width="10.42578125" style="13" bestFit="1" customWidth="1"/>
    <col min="14339" max="14340" width="9.140625" style="13" customWidth="1"/>
    <col min="14341" max="14341" width="13.85546875" style="13" customWidth="1"/>
    <col min="14342" max="14342" width="15.28515625" style="13" customWidth="1"/>
    <col min="14343" max="14343" width="13.5703125" style="13" customWidth="1"/>
    <col min="14344" max="14344" width="13.7109375" style="13" customWidth="1"/>
    <col min="14345" max="14345" width="14.42578125" style="13" customWidth="1"/>
    <col min="14346" max="14588" width="9.140625" style="13"/>
    <col min="14589" max="14589" width="48.5703125" style="13" customWidth="1"/>
    <col min="14590" max="14590" width="18" style="13" customWidth="1"/>
    <col min="14591" max="14591" width="9" style="13" customWidth="1"/>
    <col min="14592" max="14593" width="9.140625" style="13" customWidth="1"/>
    <col min="14594" max="14594" width="10.42578125" style="13" bestFit="1" customWidth="1"/>
    <col min="14595" max="14596" width="9.140625" style="13" customWidth="1"/>
    <col min="14597" max="14597" width="13.85546875" style="13" customWidth="1"/>
    <col min="14598" max="14598" width="15.28515625" style="13" customWidth="1"/>
    <col min="14599" max="14599" width="13.5703125" style="13" customWidth="1"/>
    <col min="14600" max="14600" width="13.7109375" style="13" customWidth="1"/>
    <col min="14601" max="14601" width="14.42578125" style="13" customWidth="1"/>
    <col min="14602" max="14844" width="9.140625" style="13"/>
    <col min="14845" max="14845" width="48.5703125" style="13" customWidth="1"/>
    <col min="14846" max="14846" width="18" style="13" customWidth="1"/>
    <col min="14847" max="14847" width="9" style="13" customWidth="1"/>
    <col min="14848" max="14849" width="9.140625" style="13" customWidth="1"/>
    <col min="14850" max="14850" width="10.42578125" style="13" bestFit="1" customWidth="1"/>
    <col min="14851" max="14852" width="9.140625" style="13" customWidth="1"/>
    <col min="14853" max="14853" width="13.85546875" style="13" customWidth="1"/>
    <col min="14854" max="14854" width="15.28515625" style="13" customWidth="1"/>
    <col min="14855" max="14855" width="13.5703125" style="13" customWidth="1"/>
    <col min="14856" max="14856" width="13.7109375" style="13" customWidth="1"/>
    <col min="14857" max="14857" width="14.42578125" style="13" customWidth="1"/>
    <col min="14858" max="15100" width="9.140625" style="13"/>
    <col min="15101" max="15101" width="48.5703125" style="13" customWidth="1"/>
    <col min="15102" max="15102" width="18" style="13" customWidth="1"/>
    <col min="15103" max="15103" width="9" style="13" customWidth="1"/>
    <col min="15104" max="15105" width="9.140625" style="13" customWidth="1"/>
    <col min="15106" max="15106" width="10.42578125" style="13" bestFit="1" customWidth="1"/>
    <col min="15107" max="15108" width="9.140625" style="13" customWidth="1"/>
    <col min="15109" max="15109" width="13.85546875" style="13" customWidth="1"/>
    <col min="15110" max="15110" width="15.28515625" style="13" customWidth="1"/>
    <col min="15111" max="15111" width="13.5703125" style="13" customWidth="1"/>
    <col min="15112" max="15112" width="13.7109375" style="13" customWidth="1"/>
    <col min="15113" max="15113" width="14.42578125" style="13" customWidth="1"/>
    <col min="15114" max="15356" width="9.140625" style="13"/>
    <col min="15357" max="15357" width="48.5703125" style="13" customWidth="1"/>
    <col min="15358" max="15358" width="18" style="13" customWidth="1"/>
    <col min="15359" max="15359" width="9" style="13" customWidth="1"/>
    <col min="15360" max="15361" width="9.140625" style="13" customWidth="1"/>
    <col min="15362" max="15362" width="10.42578125" style="13" bestFit="1" customWidth="1"/>
    <col min="15363" max="15364" width="9.140625" style="13" customWidth="1"/>
    <col min="15365" max="15365" width="13.85546875" style="13" customWidth="1"/>
    <col min="15366" max="15366" width="15.28515625" style="13" customWidth="1"/>
    <col min="15367" max="15367" width="13.5703125" style="13" customWidth="1"/>
    <col min="15368" max="15368" width="13.7109375" style="13" customWidth="1"/>
    <col min="15369" max="15369" width="14.42578125" style="13" customWidth="1"/>
    <col min="15370" max="15612" width="9.140625" style="13"/>
    <col min="15613" max="15613" width="48.5703125" style="13" customWidth="1"/>
    <col min="15614" max="15614" width="18" style="13" customWidth="1"/>
    <col min="15615" max="15615" width="9" style="13" customWidth="1"/>
    <col min="15616" max="15617" width="9.140625" style="13" customWidth="1"/>
    <col min="15618" max="15618" width="10.42578125" style="13" bestFit="1" customWidth="1"/>
    <col min="15619" max="15620" width="9.140625" style="13" customWidth="1"/>
    <col min="15621" max="15621" width="13.85546875" style="13" customWidth="1"/>
    <col min="15622" max="15622" width="15.28515625" style="13" customWidth="1"/>
    <col min="15623" max="15623" width="13.5703125" style="13" customWidth="1"/>
    <col min="15624" max="15624" width="13.7109375" style="13" customWidth="1"/>
    <col min="15625" max="15625" width="14.42578125" style="13" customWidth="1"/>
    <col min="15626" max="15868" width="9.140625" style="13"/>
    <col min="15869" max="15869" width="48.5703125" style="13" customWidth="1"/>
    <col min="15870" max="15870" width="18" style="13" customWidth="1"/>
    <col min="15871" max="15871" width="9" style="13" customWidth="1"/>
    <col min="15872" max="15873" width="9.140625" style="13" customWidth="1"/>
    <col min="15874" max="15874" width="10.42578125" style="13" bestFit="1" customWidth="1"/>
    <col min="15875" max="15876" width="9.140625" style="13" customWidth="1"/>
    <col min="15877" max="15877" width="13.85546875" style="13" customWidth="1"/>
    <col min="15878" max="15878" width="15.28515625" style="13" customWidth="1"/>
    <col min="15879" max="15879" width="13.5703125" style="13" customWidth="1"/>
    <col min="15880" max="15880" width="13.7109375" style="13" customWidth="1"/>
    <col min="15881" max="15881" width="14.42578125" style="13" customWidth="1"/>
    <col min="15882" max="16124" width="9.140625" style="13"/>
    <col min="16125" max="16125" width="48.5703125" style="13" customWidth="1"/>
    <col min="16126" max="16126" width="18" style="13" customWidth="1"/>
    <col min="16127" max="16127" width="9" style="13" customWidth="1"/>
    <col min="16128" max="16129" width="9.140625" style="13" customWidth="1"/>
    <col min="16130" max="16130" width="10.42578125" style="13" bestFit="1" customWidth="1"/>
    <col min="16131" max="16132" width="9.140625" style="13" customWidth="1"/>
    <col min="16133" max="16133" width="13.85546875" style="13" customWidth="1"/>
    <col min="16134" max="16134" width="15.28515625" style="13" customWidth="1"/>
    <col min="16135" max="16135" width="13.5703125" style="13" customWidth="1"/>
    <col min="16136" max="16136" width="13.7109375" style="13" customWidth="1"/>
    <col min="16137" max="16137" width="14.42578125" style="13" customWidth="1"/>
    <col min="16138" max="16384" width="9.140625" style="13"/>
  </cols>
  <sheetData>
    <row r="1" spans="1:25" s="87" customFormat="1" ht="5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4" t="s">
        <v>7</v>
      </c>
      <c r="I1" s="88" t="s">
        <v>250</v>
      </c>
      <c r="J1" s="2" t="s">
        <v>8</v>
      </c>
      <c r="K1" s="88" t="s">
        <v>249</v>
      </c>
      <c r="L1" s="2" t="s">
        <v>9</v>
      </c>
      <c r="M1" s="2" t="s">
        <v>248</v>
      </c>
      <c r="N1" s="1" t="s">
        <v>163</v>
      </c>
      <c r="O1" s="1" t="s">
        <v>164</v>
      </c>
      <c r="P1" s="1" t="s">
        <v>165</v>
      </c>
      <c r="Q1" s="1" t="s">
        <v>166</v>
      </c>
      <c r="R1" s="1" t="s">
        <v>167</v>
      </c>
      <c r="S1" s="1" t="s">
        <v>168</v>
      </c>
      <c r="T1" s="1" t="s">
        <v>169</v>
      </c>
      <c r="U1" s="2" t="s">
        <v>247</v>
      </c>
      <c r="V1" s="2" t="s">
        <v>246</v>
      </c>
      <c r="W1" s="2" t="s">
        <v>245</v>
      </c>
      <c r="X1" s="2" t="s">
        <v>244</v>
      </c>
      <c r="Y1" s="285" t="s">
        <v>321</v>
      </c>
    </row>
    <row r="2" spans="1:25" s="86" customFormat="1" x14ac:dyDescent="0.25">
      <c r="A2" s="5" t="s">
        <v>10</v>
      </c>
      <c r="B2" s="6" t="s">
        <v>11</v>
      </c>
      <c r="C2" s="6">
        <v>20</v>
      </c>
      <c r="D2" s="6">
        <v>16</v>
      </c>
      <c r="E2" s="6">
        <v>2</v>
      </c>
      <c r="F2" s="7">
        <v>17.5</v>
      </c>
      <c r="G2" s="8">
        <v>8.5</v>
      </c>
      <c r="H2" s="8">
        <v>15</v>
      </c>
      <c r="I2" s="9">
        <f t="shared" ref="I2:I35" si="0">SUM(D2:H2)</f>
        <v>59</v>
      </c>
      <c r="J2" s="7">
        <f t="shared" ref="J2:J16" si="1">SUM(D2:G2)+(2*C2)</f>
        <v>84</v>
      </c>
      <c r="K2" s="9" t="s">
        <v>12</v>
      </c>
      <c r="L2" s="7" t="s">
        <v>12</v>
      </c>
      <c r="M2" s="7"/>
      <c r="N2" s="17"/>
      <c r="O2" s="17"/>
      <c r="P2" s="17"/>
      <c r="Q2" s="17"/>
      <c r="R2" s="17"/>
      <c r="S2" s="17"/>
      <c r="T2" s="17"/>
      <c r="U2" s="7">
        <v>8</v>
      </c>
      <c r="V2" s="17">
        <f t="shared" ref="V2:V35" si="2">SUM(O2:Q2,S2:T2)</f>
        <v>0</v>
      </c>
      <c r="W2" s="7">
        <v>8</v>
      </c>
      <c r="X2" s="7"/>
      <c r="Y2" s="286">
        <v>1</v>
      </c>
    </row>
    <row r="3" spans="1:25" ht="25.5" x14ac:dyDescent="0.25">
      <c r="A3" s="10" t="s">
        <v>13</v>
      </c>
      <c r="B3" s="11" t="s">
        <v>14</v>
      </c>
      <c r="C3" s="11">
        <v>170.75</v>
      </c>
      <c r="D3" s="11">
        <v>336.25</v>
      </c>
      <c r="E3" s="11">
        <v>444</v>
      </c>
      <c r="F3" s="7">
        <v>306.5</v>
      </c>
      <c r="G3" s="12">
        <v>401.25</v>
      </c>
      <c r="H3" s="12">
        <v>129</v>
      </c>
      <c r="I3" s="9">
        <f t="shared" si="0"/>
        <v>1617</v>
      </c>
      <c r="J3" s="7">
        <f t="shared" si="1"/>
        <v>1829.5</v>
      </c>
      <c r="K3" s="9" t="s">
        <v>15</v>
      </c>
      <c r="L3" s="7" t="s">
        <v>16</v>
      </c>
      <c r="M3" s="7" t="s">
        <v>240</v>
      </c>
      <c r="N3" s="17">
        <v>0.91</v>
      </c>
      <c r="O3" s="17">
        <v>6.24</v>
      </c>
      <c r="P3" s="17">
        <v>0</v>
      </c>
      <c r="Q3" s="17">
        <v>0.31</v>
      </c>
      <c r="R3" s="17">
        <v>0.3</v>
      </c>
      <c r="S3" s="17">
        <v>0.95</v>
      </c>
      <c r="T3" s="17">
        <v>0.6</v>
      </c>
      <c r="U3" s="7">
        <v>8</v>
      </c>
      <c r="V3" s="17">
        <f t="shared" si="2"/>
        <v>8.1</v>
      </c>
      <c r="W3" s="7">
        <v>8</v>
      </c>
      <c r="X3" s="7"/>
      <c r="Y3" s="287">
        <v>2</v>
      </c>
    </row>
    <row r="4" spans="1:25" x14ac:dyDescent="0.25">
      <c r="A4" s="5" t="s">
        <v>17</v>
      </c>
      <c r="B4" s="6" t="s">
        <v>14</v>
      </c>
      <c r="C4" s="6">
        <v>18</v>
      </c>
      <c r="D4" s="6">
        <v>185</v>
      </c>
      <c r="E4" s="6">
        <v>51.5</v>
      </c>
      <c r="F4" s="7">
        <v>110</v>
      </c>
      <c r="G4" s="8">
        <v>126.5</v>
      </c>
      <c r="H4" s="8">
        <v>147</v>
      </c>
      <c r="I4" s="9">
        <f t="shared" si="0"/>
        <v>620</v>
      </c>
      <c r="J4" s="7">
        <f t="shared" si="1"/>
        <v>509</v>
      </c>
      <c r="K4" s="9" t="s">
        <v>18</v>
      </c>
      <c r="L4" s="7" t="s">
        <v>19</v>
      </c>
      <c r="M4" s="7" t="s">
        <v>239</v>
      </c>
      <c r="N4" s="17">
        <v>0.05</v>
      </c>
      <c r="O4" s="17">
        <v>0.11</v>
      </c>
      <c r="P4" s="17">
        <v>0</v>
      </c>
      <c r="Q4" s="17">
        <v>0.01</v>
      </c>
      <c r="R4" s="17">
        <v>0</v>
      </c>
      <c r="S4" s="17">
        <v>0</v>
      </c>
      <c r="T4" s="17">
        <v>1.78</v>
      </c>
      <c r="U4" s="7">
        <v>8</v>
      </c>
      <c r="V4" s="17">
        <f t="shared" si="2"/>
        <v>1.9</v>
      </c>
      <c r="W4" s="7">
        <v>8</v>
      </c>
      <c r="X4" s="7"/>
      <c r="Y4" s="287">
        <v>3</v>
      </c>
    </row>
    <row r="5" spans="1:25" x14ac:dyDescent="0.25">
      <c r="A5" s="5" t="s">
        <v>20</v>
      </c>
      <c r="B5" s="6" t="s">
        <v>14</v>
      </c>
      <c r="C5" s="6">
        <v>62.5</v>
      </c>
      <c r="D5" s="6">
        <v>358.5</v>
      </c>
      <c r="E5" s="6">
        <v>50.25</v>
      </c>
      <c r="F5" s="7">
        <v>15.5</v>
      </c>
      <c r="G5" s="8">
        <v>11</v>
      </c>
      <c r="H5" s="8">
        <v>71</v>
      </c>
      <c r="I5" s="9">
        <f t="shared" si="0"/>
        <v>506.25</v>
      </c>
      <c r="J5" s="7">
        <f t="shared" si="1"/>
        <v>560.25</v>
      </c>
      <c r="K5" s="9" t="s">
        <v>12</v>
      </c>
      <c r="L5" s="7" t="s">
        <v>19</v>
      </c>
      <c r="M5" s="7" t="s">
        <v>240</v>
      </c>
      <c r="N5" s="17">
        <v>0.13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0.06</v>
      </c>
      <c r="U5" s="7">
        <v>8</v>
      </c>
      <c r="V5" s="17">
        <f t="shared" si="2"/>
        <v>0.06</v>
      </c>
      <c r="W5" s="7">
        <v>8</v>
      </c>
      <c r="X5" s="7"/>
      <c r="Y5" s="286">
        <v>4</v>
      </c>
    </row>
    <row r="6" spans="1:25" x14ac:dyDescent="0.25">
      <c r="A6" s="5" t="s">
        <v>21</v>
      </c>
      <c r="B6" s="6" t="s">
        <v>11</v>
      </c>
      <c r="C6" s="6">
        <v>6</v>
      </c>
      <c r="D6" s="6">
        <v>42.5</v>
      </c>
      <c r="E6" s="6">
        <v>67.25</v>
      </c>
      <c r="F6" s="7">
        <v>17.5</v>
      </c>
      <c r="G6" s="8">
        <v>3.5</v>
      </c>
      <c r="H6" s="8">
        <v>27</v>
      </c>
      <c r="I6" s="9">
        <f t="shared" si="0"/>
        <v>157.75</v>
      </c>
      <c r="J6" s="7">
        <f t="shared" si="1"/>
        <v>142.75</v>
      </c>
      <c r="K6" s="9" t="s">
        <v>22</v>
      </c>
      <c r="L6" s="7" t="s">
        <v>12</v>
      </c>
      <c r="M6" s="7" t="s">
        <v>239</v>
      </c>
      <c r="N6" s="17"/>
      <c r="O6" s="17"/>
      <c r="P6" s="17"/>
      <c r="Q6" s="17"/>
      <c r="R6" s="17"/>
      <c r="S6" s="17"/>
      <c r="T6" s="17"/>
      <c r="U6" s="7">
        <v>8</v>
      </c>
      <c r="V6" s="17">
        <f t="shared" si="2"/>
        <v>0</v>
      </c>
      <c r="W6" s="7">
        <v>8</v>
      </c>
      <c r="X6" s="7"/>
      <c r="Y6" s="287">
        <v>5</v>
      </c>
    </row>
    <row r="7" spans="1:25" ht="25.5" x14ac:dyDescent="0.25">
      <c r="A7" s="5" t="s">
        <v>23</v>
      </c>
      <c r="B7" s="6" t="s">
        <v>14</v>
      </c>
      <c r="C7" s="6">
        <v>53.5</v>
      </c>
      <c r="D7" s="6">
        <v>92.5</v>
      </c>
      <c r="E7" s="6">
        <v>15</v>
      </c>
      <c r="F7" s="7" t="s">
        <v>24</v>
      </c>
      <c r="G7" s="8" t="s">
        <v>24</v>
      </c>
      <c r="H7" s="8" t="s">
        <v>24</v>
      </c>
      <c r="I7" s="9">
        <f t="shared" si="0"/>
        <v>107.5</v>
      </c>
      <c r="J7" s="7">
        <f t="shared" si="1"/>
        <v>214.5</v>
      </c>
      <c r="K7" s="9"/>
      <c r="L7" s="7" t="s">
        <v>12</v>
      </c>
      <c r="M7" s="7"/>
      <c r="N7" s="17"/>
      <c r="O7" s="17"/>
      <c r="P7" s="17"/>
      <c r="Q7" s="17"/>
      <c r="R7" s="17"/>
      <c r="S7" s="17"/>
      <c r="T7" s="17"/>
      <c r="U7" s="7"/>
      <c r="V7" s="17">
        <f t="shared" si="2"/>
        <v>0</v>
      </c>
      <c r="W7" s="7">
        <v>9</v>
      </c>
      <c r="X7" s="7" t="s">
        <v>241</v>
      </c>
      <c r="Y7" s="287">
        <v>6</v>
      </c>
    </row>
    <row r="8" spans="1:25" ht="25.5" x14ac:dyDescent="0.25">
      <c r="A8" s="5" t="s">
        <v>25</v>
      </c>
      <c r="B8" s="6" t="s">
        <v>14</v>
      </c>
      <c r="C8" s="6">
        <v>204.5</v>
      </c>
      <c r="D8" s="6">
        <v>123</v>
      </c>
      <c r="E8" s="6">
        <v>45</v>
      </c>
      <c r="F8" s="7" t="s">
        <v>24</v>
      </c>
      <c r="G8" s="7" t="s">
        <v>24</v>
      </c>
      <c r="H8" s="7" t="s">
        <v>24</v>
      </c>
      <c r="I8" s="9">
        <f t="shared" si="0"/>
        <v>168</v>
      </c>
      <c r="J8" s="7">
        <f t="shared" si="1"/>
        <v>577</v>
      </c>
      <c r="K8" s="9"/>
      <c r="L8" s="7" t="s">
        <v>19</v>
      </c>
      <c r="M8" s="7"/>
      <c r="N8" s="17"/>
      <c r="O8" s="17"/>
      <c r="P8" s="17"/>
      <c r="Q8" s="17"/>
      <c r="R8" s="17"/>
      <c r="S8" s="17"/>
      <c r="T8" s="17"/>
      <c r="U8" s="7"/>
      <c r="V8" s="17">
        <f t="shared" si="2"/>
        <v>0</v>
      </c>
      <c r="W8" s="7">
        <v>9</v>
      </c>
      <c r="X8" s="7" t="s">
        <v>241</v>
      </c>
      <c r="Y8" s="286">
        <v>7</v>
      </c>
    </row>
    <row r="9" spans="1:25" ht="25.5" x14ac:dyDescent="0.25">
      <c r="A9" s="5" t="s">
        <v>26</v>
      </c>
      <c r="B9" s="6" t="s">
        <v>11</v>
      </c>
      <c r="C9" s="6">
        <v>19</v>
      </c>
      <c r="D9" s="6">
        <v>128.75</v>
      </c>
      <c r="E9" s="6">
        <v>123.5</v>
      </c>
      <c r="F9" s="7">
        <v>9</v>
      </c>
      <c r="G9" s="8">
        <v>11</v>
      </c>
      <c r="H9" s="8">
        <v>71</v>
      </c>
      <c r="I9" s="9">
        <f t="shared" si="0"/>
        <v>343.25</v>
      </c>
      <c r="J9" s="7">
        <f t="shared" si="1"/>
        <v>310.25</v>
      </c>
      <c r="K9" s="9" t="s">
        <v>12</v>
      </c>
      <c r="L9" s="7" t="s">
        <v>12</v>
      </c>
      <c r="M9" s="7"/>
      <c r="N9" s="17"/>
      <c r="O9" s="17"/>
      <c r="P9" s="17"/>
      <c r="Q9" s="17"/>
      <c r="R9" s="17"/>
      <c r="S9" s="17"/>
      <c r="T9" s="17"/>
      <c r="U9" s="7">
        <v>8</v>
      </c>
      <c r="V9" s="17">
        <f t="shared" si="2"/>
        <v>0</v>
      </c>
      <c r="W9" s="7">
        <v>8</v>
      </c>
      <c r="X9" s="7"/>
      <c r="Y9" s="287">
        <v>8</v>
      </c>
    </row>
    <row r="10" spans="1:25" x14ac:dyDescent="0.25">
      <c r="A10" s="5" t="s">
        <v>27</v>
      </c>
      <c r="B10" s="6" t="s">
        <v>14</v>
      </c>
      <c r="C10" s="6">
        <v>175.25</v>
      </c>
      <c r="D10" s="6">
        <v>158.25</v>
      </c>
      <c r="E10" s="6">
        <v>36</v>
      </c>
      <c r="F10" s="7">
        <v>134</v>
      </c>
      <c r="G10" s="8">
        <v>95</v>
      </c>
      <c r="H10" s="8">
        <v>148</v>
      </c>
      <c r="I10" s="9">
        <f t="shared" si="0"/>
        <v>571.25</v>
      </c>
      <c r="J10" s="7">
        <f t="shared" si="1"/>
        <v>773.75</v>
      </c>
      <c r="K10" s="9" t="s">
        <v>18</v>
      </c>
      <c r="L10" s="7" t="s">
        <v>18</v>
      </c>
      <c r="M10" s="7"/>
      <c r="N10" s="17">
        <v>3.24</v>
      </c>
      <c r="O10" s="17">
        <v>3.86</v>
      </c>
      <c r="P10" s="17">
        <v>0</v>
      </c>
      <c r="Q10" s="17">
        <v>0.3</v>
      </c>
      <c r="R10" s="17">
        <v>0.02</v>
      </c>
      <c r="S10" s="17">
        <v>0.02</v>
      </c>
      <c r="T10" s="17">
        <v>2.42</v>
      </c>
      <c r="U10" s="7">
        <v>8</v>
      </c>
      <c r="V10" s="17">
        <f t="shared" si="2"/>
        <v>6.6</v>
      </c>
      <c r="W10" s="7">
        <v>8</v>
      </c>
      <c r="X10" s="7"/>
      <c r="Y10" s="287">
        <v>9</v>
      </c>
    </row>
    <row r="11" spans="1:25" x14ac:dyDescent="0.25">
      <c r="A11" s="5" t="s">
        <v>28</v>
      </c>
      <c r="B11" s="6" t="s">
        <v>11</v>
      </c>
      <c r="C11" s="6">
        <v>12.5</v>
      </c>
      <c r="D11" s="6">
        <v>16.5</v>
      </c>
      <c r="E11" s="6">
        <v>41.25</v>
      </c>
      <c r="F11" s="7">
        <v>178</v>
      </c>
      <c r="G11" s="8">
        <v>48.5</v>
      </c>
      <c r="H11" s="8">
        <v>164</v>
      </c>
      <c r="I11" s="9">
        <f t="shared" si="0"/>
        <v>448.25</v>
      </c>
      <c r="J11" s="7">
        <f t="shared" si="1"/>
        <v>309.25</v>
      </c>
      <c r="K11" s="9" t="s">
        <v>18</v>
      </c>
      <c r="L11" s="7" t="s">
        <v>12</v>
      </c>
      <c r="M11" s="7" t="s">
        <v>239</v>
      </c>
      <c r="N11" s="17"/>
      <c r="O11" s="17"/>
      <c r="P11" s="17"/>
      <c r="Q11" s="17"/>
      <c r="R11" s="17"/>
      <c r="S11" s="17"/>
      <c r="T11" s="17"/>
      <c r="U11" s="7">
        <v>8</v>
      </c>
      <c r="V11" s="17">
        <f t="shared" si="2"/>
        <v>0</v>
      </c>
      <c r="W11" s="7">
        <v>8</v>
      </c>
      <c r="X11" s="7"/>
      <c r="Y11" s="286">
        <v>10</v>
      </c>
    </row>
    <row r="12" spans="1:25" x14ac:dyDescent="0.25">
      <c r="A12" s="5" t="s">
        <v>29</v>
      </c>
      <c r="B12" s="6" t="s">
        <v>11</v>
      </c>
      <c r="C12" s="6">
        <v>7.5</v>
      </c>
      <c r="D12" s="6">
        <v>81</v>
      </c>
      <c r="E12" s="6">
        <v>16</v>
      </c>
      <c r="F12" s="7">
        <v>23.75</v>
      </c>
      <c r="G12" s="8">
        <v>34.5</v>
      </c>
      <c r="H12" s="8">
        <v>79</v>
      </c>
      <c r="I12" s="9">
        <f t="shared" si="0"/>
        <v>234.25</v>
      </c>
      <c r="J12" s="7">
        <f t="shared" si="1"/>
        <v>170.25</v>
      </c>
      <c r="K12" s="9" t="s">
        <v>12</v>
      </c>
      <c r="L12" s="7" t="s">
        <v>12</v>
      </c>
      <c r="M12" s="7"/>
      <c r="N12" s="17"/>
      <c r="O12" s="17"/>
      <c r="P12" s="17"/>
      <c r="Q12" s="17"/>
      <c r="R12" s="17"/>
      <c r="S12" s="17"/>
      <c r="T12" s="17"/>
      <c r="U12" s="7">
        <v>8</v>
      </c>
      <c r="V12" s="17">
        <f t="shared" si="2"/>
        <v>0</v>
      </c>
      <c r="W12" s="7">
        <v>8</v>
      </c>
      <c r="X12" s="7"/>
      <c r="Y12" s="287">
        <v>11</v>
      </c>
    </row>
    <row r="13" spans="1:25" ht="25.5" x14ac:dyDescent="0.25">
      <c r="A13" s="5" t="s">
        <v>30</v>
      </c>
      <c r="B13" s="6" t="s">
        <v>14</v>
      </c>
      <c r="C13" s="6">
        <v>153</v>
      </c>
      <c r="D13" s="6">
        <v>218.25</v>
      </c>
      <c r="E13" s="6">
        <v>119</v>
      </c>
      <c r="F13" s="7">
        <v>81</v>
      </c>
      <c r="G13" s="8">
        <v>205</v>
      </c>
      <c r="H13" s="8">
        <v>187</v>
      </c>
      <c r="I13" s="9">
        <f t="shared" si="0"/>
        <v>810.25</v>
      </c>
      <c r="J13" s="7">
        <f t="shared" si="1"/>
        <v>929.25</v>
      </c>
      <c r="K13" s="9" t="s">
        <v>18</v>
      </c>
      <c r="L13" s="7" t="s">
        <v>18</v>
      </c>
      <c r="M13" s="7"/>
      <c r="N13" s="17">
        <v>6.85</v>
      </c>
      <c r="O13" s="17">
        <v>6.85</v>
      </c>
      <c r="P13" s="17">
        <v>0</v>
      </c>
      <c r="Q13" s="17">
        <v>0.16</v>
      </c>
      <c r="R13" s="17">
        <v>0.14000000000000001</v>
      </c>
      <c r="S13" s="17">
        <v>0.13</v>
      </c>
      <c r="T13" s="17">
        <v>0.51</v>
      </c>
      <c r="U13" s="7">
        <v>8</v>
      </c>
      <c r="V13" s="17">
        <f t="shared" si="2"/>
        <v>7.6499999999999995</v>
      </c>
      <c r="W13" s="7">
        <v>8</v>
      </c>
      <c r="X13" s="7"/>
      <c r="Y13" s="287">
        <v>12</v>
      </c>
    </row>
    <row r="14" spans="1:25" x14ac:dyDescent="0.25">
      <c r="A14" s="5" t="s">
        <v>31</v>
      </c>
      <c r="B14" s="6" t="s">
        <v>14</v>
      </c>
      <c r="C14" s="6">
        <v>23.5</v>
      </c>
      <c r="D14" s="6">
        <v>839</v>
      </c>
      <c r="E14" s="6">
        <v>312.25</v>
      </c>
      <c r="F14" s="7">
        <v>346.75</v>
      </c>
      <c r="G14" s="8">
        <v>328</v>
      </c>
      <c r="H14" s="8">
        <v>495</v>
      </c>
      <c r="I14" s="9">
        <f t="shared" si="0"/>
        <v>2321</v>
      </c>
      <c r="J14" s="7">
        <f t="shared" si="1"/>
        <v>1873</v>
      </c>
      <c r="K14" s="9" t="s">
        <v>32</v>
      </c>
      <c r="L14" s="7" t="s">
        <v>16</v>
      </c>
      <c r="M14" s="7" t="s">
        <v>239</v>
      </c>
      <c r="N14" s="17">
        <v>23.9</v>
      </c>
      <c r="O14" s="17">
        <v>10.51</v>
      </c>
      <c r="P14" s="17">
        <v>0</v>
      </c>
      <c r="Q14" s="17">
        <v>4.04</v>
      </c>
      <c r="R14" s="17">
        <v>3.99</v>
      </c>
      <c r="S14" s="17">
        <v>0.17</v>
      </c>
      <c r="T14" s="17">
        <v>24.01</v>
      </c>
      <c r="U14" s="7">
        <v>7</v>
      </c>
      <c r="V14" s="17">
        <f t="shared" si="2"/>
        <v>38.730000000000004</v>
      </c>
      <c r="W14" s="7">
        <v>7</v>
      </c>
      <c r="X14" s="7"/>
      <c r="Y14" s="286">
        <v>13</v>
      </c>
    </row>
    <row r="15" spans="1:25" ht="25.5" x14ac:dyDescent="0.25">
      <c r="A15" s="5" t="s">
        <v>33</v>
      </c>
      <c r="B15" s="6" t="s">
        <v>11</v>
      </c>
      <c r="C15" s="6">
        <v>1</v>
      </c>
      <c r="D15" s="6">
        <v>44.5</v>
      </c>
      <c r="E15" s="6">
        <v>30</v>
      </c>
      <c r="F15" s="7">
        <v>76.25</v>
      </c>
      <c r="G15" s="8">
        <v>74.75</v>
      </c>
      <c r="H15" s="8">
        <v>11</v>
      </c>
      <c r="I15" s="9">
        <f t="shared" si="0"/>
        <v>236.5</v>
      </c>
      <c r="J15" s="7">
        <f t="shared" si="1"/>
        <v>227.5</v>
      </c>
      <c r="K15" s="9" t="s">
        <v>12</v>
      </c>
      <c r="L15" s="7" t="s">
        <v>12</v>
      </c>
      <c r="M15" s="7"/>
      <c r="N15" s="17"/>
      <c r="O15" s="17"/>
      <c r="P15" s="17"/>
      <c r="Q15" s="17"/>
      <c r="R15" s="17"/>
      <c r="S15" s="17"/>
      <c r="T15" s="17"/>
      <c r="U15" s="7">
        <v>8</v>
      </c>
      <c r="V15" s="17">
        <f t="shared" si="2"/>
        <v>0</v>
      </c>
      <c r="W15" s="7">
        <v>8</v>
      </c>
      <c r="X15" s="7"/>
      <c r="Y15" s="287">
        <v>14</v>
      </c>
    </row>
    <row r="16" spans="1:25" ht="25.5" x14ac:dyDescent="0.25">
      <c r="A16" s="5" t="s">
        <v>34</v>
      </c>
      <c r="B16" s="6" t="s">
        <v>14</v>
      </c>
      <c r="C16" s="6">
        <v>39</v>
      </c>
      <c r="D16" s="6">
        <v>107.75</v>
      </c>
      <c r="E16" s="6">
        <v>83.75</v>
      </c>
      <c r="F16" s="7">
        <v>196.75</v>
      </c>
      <c r="G16" s="8">
        <v>75.5</v>
      </c>
      <c r="H16" s="8">
        <v>141</v>
      </c>
      <c r="I16" s="9">
        <f t="shared" si="0"/>
        <v>604.75</v>
      </c>
      <c r="J16" s="7">
        <f t="shared" si="1"/>
        <v>541.75</v>
      </c>
      <c r="K16" s="9" t="s">
        <v>19</v>
      </c>
      <c r="L16" s="7" t="s">
        <v>19</v>
      </c>
      <c r="M16" s="7"/>
      <c r="N16" s="17">
        <v>3.57</v>
      </c>
      <c r="O16" s="17">
        <v>2.52</v>
      </c>
      <c r="P16" s="17">
        <v>0</v>
      </c>
      <c r="Q16" s="17">
        <v>0.03</v>
      </c>
      <c r="R16" s="17">
        <v>0.03</v>
      </c>
      <c r="S16" s="17">
        <v>0.03</v>
      </c>
      <c r="T16" s="17">
        <v>0.24</v>
      </c>
      <c r="U16" s="7">
        <v>8</v>
      </c>
      <c r="V16" s="17">
        <f t="shared" si="2"/>
        <v>2.8199999999999994</v>
      </c>
      <c r="W16" s="7">
        <v>8</v>
      </c>
      <c r="X16" s="7"/>
      <c r="Y16" s="287">
        <v>15</v>
      </c>
    </row>
    <row r="17" spans="1:25" x14ac:dyDescent="0.25">
      <c r="A17" s="5" t="s">
        <v>112</v>
      </c>
      <c r="B17" s="6" t="s">
        <v>11</v>
      </c>
      <c r="C17" s="6" t="s">
        <v>24</v>
      </c>
      <c r="D17" s="6">
        <v>88.5</v>
      </c>
      <c r="E17" s="6">
        <v>57.5</v>
      </c>
      <c r="F17" s="7">
        <v>71</v>
      </c>
      <c r="G17" s="8">
        <v>0.5</v>
      </c>
      <c r="H17" s="8">
        <v>41</v>
      </c>
      <c r="I17" s="9">
        <f t="shared" si="0"/>
        <v>258.5</v>
      </c>
      <c r="J17" s="7">
        <f>SUM(D17:G17)</f>
        <v>217.5</v>
      </c>
      <c r="K17" s="9" t="s">
        <v>12</v>
      </c>
      <c r="L17" s="7" t="s">
        <v>12</v>
      </c>
      <c r="M17" s="7"/>
      <c r="N17" s="17"/>
      <c r="O17" s="17"/>
      <c r="P17" s="17"/>
      <c r="Q17" s="17"/>
      <c r="R17" s="17"/>
      <c r="S17" s="17"/>
      <c r="T17" s="17"/>
      <c r="U17" s="7">
        <v>8</v>
      </c>
      <c r="V17" s="17">
        <f t="shared" si="2"/>
        <v>0</v>
      </c>
      <c r="W17" s="7">
        <v>8</v>
      </c>
      <c r="X17" s="7"/>
      <c r="Y17" s="286">
        <v>16</v>
      </c>
    </row>
    <row r="18" spans="1:25" ht="25.5" x14ac:dyDescent="0.25">
      <c r="A18" s="5" t="s">
        <v>35</v>
      </c>
      <c r="B18" s="6" t="s">
        <v>11</v>
      </c>
      <c r="C18" s="6">
        <v>9.5</v>
      </c>
      <c r="D18" s="6">
        <v>7</v>
      </c>
      <c r="E18" s="6">
        <v>5.5</v>
      </c>
      <c r="F18" s="7">
        <v>11.5</v>
      </c>
      <c r="G18" s="8">
        <v>13</v>
      </c>
      <c r="H18" s="8">
        <v>28</v>
      </c>
      <c r="I18" s="9">
        <f t="shared" si="0"/>
        <v>65</v>
      </c>
      <c r="J18" s="7">
        <f>SUM(D18:G18)+(2*C18)</f>
        <v>56</v>
      </c>
      <c r="K18" s="9" t="s">
        <v>12</v>
      </c>
      <c r="L18" s="7" t="s">
        <v>12</v>
      </c>
      <c r="M18" s="7"/>
      <c r="N18" s="17"/>
      <c r="O18" s="17"/>
      <c r="P18" s="17"/>
      <c r="Q18" s="17"/>
      <c r="R18" s="17"/>
      <c r="S18" s="17"/>
      <c r="T18" s="17"/>
      <c r="U18" s="7">
        <v>8</v>
      </c>
      <c r="V18" s="17">
        <f t="shared" si="2"/>
        <v>0</v>
      </c>
      <c r="W18" s="7">
        <v>8</v>
      </c>
      <c r="X18" s="7"/>
      <c r="Y18" s="287">
        <v>17</v>
      </c>
    </row>
    <row r="19" spans="1:25" ht="25.5" x14ac:dyDescent="0.25">
      <c r="A19" s="5" t="s">
        <v>36</v>
      </c>
      <c r="B19" s="6" t="s">
        <v>11</v>
      </c>
      <c r="C19" s="6">
        <v>25.75</v>
      </c>
      <c r="D19" s="6">
        <v>45.25</v>
      </c>
      <c r="E19" s="6">
        <v>35.75</v>
      </c>
      <c r="F19" s="7">
        <v>8</v>
      </c>
      <c r="G19" s="8">
        <v>20.5</v>
      </c>
      <c r="H19" s="8">
        <v>1</v>
      </c>
      <c r="I19" s="9">
        <f t="shared" si="0"/>
        <v>110.5</v>
      </c>
      <c r="J19" s="7">
        <f>SUM(D19:G19)+(2*C19)</f>
        <v>161</v>
      </c>
      <c r="K19" s="9" t="s">
        <v>12</v>
      </c>
      <c r="L19" s="7" t="s">
        <v>12</v>
      </c>
      <c r="M19" s="7"/>
      <c r="N19" s="17"/>
      <c r="O19" s="17"/>
      <c r="P19" s="17"/>
      <c r="Q19" s="17"/>
      <c r="R19" s="17"/>
      <c r="S19" s="17"/>
      <c r="T19" s="17"/>
      <c r="U19" s="7">
        <v>8</v>
      </c>
      <c r="V19" s="17">
        <f t="shared" si="2"/>
        <v>0</v>
      </c>
      <c r="W19" s="7">
        <v>8</v>
      </c>
      <c r="X19" s="7"/>
      <c r="Y19" s="287">
        <v>18</v>
      </c>
    </row>
    <row r="20" spans="1:25" s="82" customFormat="1" ht="25.5" x14ac:dyDescent="0.25">
      <c r="A20" s="5" t="s">
        <v>37</v>
      </c>
      <c r="B20" s="6" t="s">
        <v>11</v>
      </c>
      <c r="C20" s="6" t="s">
        <v>24</v>
      </c>
      <c r="D20" s="6">
        <v>13.5</v>
      </c>
      <c r="E20" s="6">
        <v>44</v>
      </c>
      <c r="F20" s="7">
        <v>17.5</v>
      </c>
      <c r="G20" s="8">
        <v>11.5</v>
      </c>
      <c r="H20" s="8">
        <v>1</v>
      </c>
      <c r="I20" s="9">
        <f t="shared" si="0"/>
        <v>87.5</v>
      </c>
      <c r="J20" s="7">
        <f>SUM(D20:G20)</f>
        <v>86.5</v>
      </c>
      <c r="K20" s="9" t="s">
        <v>12</v>
      </c>
      <c r="L20" s="7" t="s">
        <v>12</v>
      </c>
      <c r="M20" s="7"/>
      <c r="N20" s="17"/>
      <c r="O20" s="17"/>
      <c r="P20" s="17"/>
      <c r="Q20" s="17"/>
      <c r="R20" s="17"/>
      <c r="S20" s="17"/>
      <c r="T20" s="17"/>
      <c r="U20" s="7">
        <v>8</v>
      </c>
      <c r="V20" s="17">
        <f t="shared" si="2"/>
        <v>0</v>
      </c>
      <c r="W20" s="7">
        <v>8</v>
      </c>
      <c r="X20" s="7"/>
      <c r="Y20" s="286">
        <v>19</v>
      </c>
    </row>
    <row r="21" spans="1:25" s="82" customFormat="1" ht="25.5" x14ac:dyDescent="0.25">
      <c r="A21" s="5" t="s">
        <v>38</v>
      </c>
      <c r="B21" s="6" t="s">
        <v>11</v>
      </c>
      <c r="C21" s="6" t="s">
        <v>24</v>
      </c>
      <c r="D21" s="6">
        <v>6.5</v>
      </c>
      <c r="E21" s="6">
        <v>44.5</v>
      </c>
      <c r="F21" s="7">
        <v>11.5</v>
      </c>
      <c r="G21" s="8">
        <v>17.5</v>
      </c>
      <c r="H21" s="8">
        <v>2</v>
      </c>
      <c r="I21" s="9">
        <f t="shared" si="0"/>
        <v>82</v>
      </c>
      <c r="J21" s="7">
        <f>SUM(D21:G21)</f>
        <v>80</v>
      </c>
      <c r="K21" s="9" t="s">
        <v>12</v>
      </c>
      <c r="L21" s="6" t="s">
        <v>12</v>
      </c>
      <c r="M21" s="6"/>
      <c r="N21" s="18"/>
      <c r="O21" s="18"/>
      <c r="P21" s="18"/>
      <c r="Q21" s="18"/>
      <c r="R21" s="18"/>
      <c r="S21" s="18"/>
      <c r="T21" s="18"/>
      <c r="U21" s="6">
        <v>8</v>
      </c>
      <c r="V21" s="17">
        <f t="shared" si="2"/>
        <v>0</v>
      </c>
      <c r="W21" s="6">
        <v>8</v>
      </c>
      <c r="X21" s="6"/>
      <c r="Y21" s="287">
        <v>20</v>
      </c>
    </row>
    <row r="22" spans="1:25" x14ac:dyDescent="0.25">
      <c r="A22" s="5" t="s">
        <v>39</v>
      </c>
      <c r="B22" s="6" t="s">
        <v>14</v>
      </c>
      <c r="C22" s="6">
        <v>6</v>
      </c>
      <c r="D22" s="6">
        <v>135.5</v>
      </c>
      <c r="E22" s="6">
        <v>37</v>
      </c>
      <c r="F22" s="7">
        <v>62</v>
      </c>
      <c r="G22" s="8">
        <v>117.5</v>
      </c>
      <c r="H22" s="8">
        <v>94</v>
      </c>
      <c r="I22" s="9">
        <f t="shared" si="0"/>
        <v>446</v>
      </c>
      <c r="J22" s="7">
        <f t="shared" ref="J22:J35" si="3">SUM(D22:G22)+(2*C22)</f>
        <v>364</v>
      </c>
      <c r="K22" s="9" t="s">
        <v>19</v>
      </c>
      <c r="L22" s="6" t="s">
        <v>19</v>
      </c>
      <c r="M22" s="6"/>
      <c r="N22" s="18">
        <v>0.01</v>
      </c>
      <c r="O22" s="18">
        <v>0.93</v>
      </c>
      <c r="P22" s="18">
        <v>0</v>
      </c>
      <c r="Q22" s="18">
        <v>0.17</v>
      </c>
      <c r="R22" s="18">
        <v>0</v>
      </c>
      <c r="S22" s="18">
        <v>0.42</v>
      </c>
      <c r="T22" s="18">
        <v>0</v>
      </c>
      <c r="U22" s="6">
        <v>8</v>
      </c>
      <c r="V22" s="17">
        <f t="shared" si="2"/>
        <v>1.52</v>
      </c>
      <c r="W22" s="6">
        <v>8</v>
      </c>
      <c r="X22" s="6"/>
      <c r="Y22" s="287">
        <v>21</v>
      </c>
    </row>
    <row r="23" spans="1:25" x14ac:dyDescent="0.25">
      <c r="A23" s="5" t="s">
        <v>40</v>
      </c>
      <c r="B23" s="6" t="s">
        <v>14</v>
      </c>
      <c r="C23" s="6">
        <v>3.5</v>
      </c>
      <c r="D23" s="6">
        <v>64.75</v>
      </c>
      <c r="E23" s="6">
        <v>7</v>
      </c>
      <c r="F23" s="7">
        <v>11.5</v>
      </c>
      <c r="G23" s="8">
        <v>44.5</v>
      </c>
      <c r="H23" s="8">
        <v>54</v>
      </c>
      <c r="I23" s="9">
        <f t="shared" si="0"/>
        <v>181.75</v>
      </c>
      <c r="J23" s="7">
        <f t="shared" si="3"/>
        <v>134.75</v>
      </c>
      <c r="K23" s="9" t="s">
        <v>12</v>
      </c>
      <c r="L23" s="7" t="s">
        <v>12</v>
      </c>
      <c r="M23" s="7"/>
      <c r="N23" s="17">
        <v>0</v>
      </c>
      <c r="O23" s="17">
        <v>0.17</v>
      </c>
      <c r="P23" s="17">
        <v>0</v>
      </c>
      <c r="Q23" s="17">
        <v>0.04</v>
      </c>
      <c r="R23" s="17">
        <v>0</v>
      </c>
      <c r="S23" s="17">
        <v>0.09</v>
      </c>
      <c r="T23" s="17">
        <v>0</v>
      </c>
      <c r="U23" s="7">
        <v>8</v>
      </c>
      <c r="V23" s="17">
        <f t="shared" si="2"/>
        <v>0.30000000000000004</v>
      </c>
      <c r="W23" s="7">
        <v>8</v>
      </c>
      <c r="X23" s="7"/>
      <c r="Y23" s="286">
        <v>22</v>
      </c>
    </row>
    <row r="24" spans="1:25" x14ac:dyDescent="0.25">
      <c r="A24" s="14" t="s">
        <v>41</v>
      </c>
      <c r="B24" s="6" t="s">
        <v>14</v>
      </c>
      <c r="C24" s="6">
        <v>318.25</v>
      </c>
      <c r="D24" s="6">
        <v>676.75</v>
      </c>
      <c r="E24" s="6">
        <v>244.25</v>
      </c>
      <c r="F24" s="7">
        <v>1008.5</v>
      </c>
      <c r="G24" s="9">
        <v>790.25</v>
      </c>
      <c r="H24" s="9">
        <v>781</v>
      </c>
      <c r="I24" s="9">
        <f t="shared" si="0"/>
        <v>3500.75</v>
      </c>
      <c r="J24" s="7">
        <f t="shared" si="3"/>
        <v>3356.25</v>
      </c>
      <c r="K24" s="9" t="s">
        <v>42</v>
      </c>
      <c r="L24" s="7" t="s">
        <v>42</v>
      </c>
      <c r="M24" s="7"/>
      <c r="N24" s="17">
        <v>110.12</v>
      </c>
      <c r="O24" s="17">
        <v>346.24</v>
      </c>
      <c r="P24" s="17">
        <v>0</v>
      </c>
      <c r="Q24" s="17">
        <v>4.5199999999999996</v>
      </c>
      <c r="R24" s="17">
        <v>3.88</v>
      </c>
      <c r="S24" s="17">
        <v>83.11</v>
      </c>
      <c r="T24" s="17">
        <v>25.02</v>
      </c>
      <c r="U24" s="7">
        <v>1</v>
      </c>
      <c r="V24" s="17">
        <f t="shared" si="2"/>
        <v>458.89</v>
      </c>
      <c r="W24" s="7">
        <v>4</v>
      </c>
      <c r="X24" s="7" t="s">
        <v>239</v>
      </c>
      <c r="Y24" s="287">
        <v>23</v>
      </c>
    </row>
    <row r="25" spans="1:25" x14ac:dyDescent="0.25">
      <c r="A25" s="14" t="s">
        <v>43</v>
      </c>
      <c r="B25" s="6" t="s">
        <v>14</v>
      </c>
      <c r="C25" s="6">
        <v>216.5</v>
      </c>
      <c r="D25" s="6">
        <v>341</v>
      </c>
      <c r="E25" s="6">
        <v>292.5</v>
      </c>
      <c r="F25" s="6">
        <v>590.5</v>
      </c>
      <c r="G25" s="9">
        <v>634.5</v>
      </c>
      <c r="H25" s="9">
        <v>633</v>
      </c>
      <c r="I25" s="9">
        <f t="shared" si="0"/>
        <v>2491.5</v>
      </c>
      <c r="J25" s="7">
        <f t="shared" si="3"/>
        <v>2291.5</v>
      </c>
      <c r="K25" s="9" t="s">
        <v>32</v>
      </c>
      <c r="L25" s="7" t="s">
        <v>32</v>
      </c>
      <c r="M25" s="7"/>
      <c r="N25" s="17">
        <v>166.6</v>
      </c>
      <c r="O25" s="17">
        <v>601.79999999999995</v>
      </c>
      <c r="P25" s="17">
        <v>0</v>
      </c>
      <c r="Q25" s="17">
        <v>105.9</v>
      </c>
      <c r="R25" s="17">
        <v>105.88</v>
      </c>
      <c r="S25" s="17">
        <v>11.2</v>
      </c>
      <c r="T25" s="17">
        <v>33.46</v>
      </c>
      <c r="U25" s="7">
        <v>4</v>
      </c>
      <c r="V25" s="17">
        <f t="shared" si="2"/>
        <v>752.36</v>
      </c>
      <c r="W25" s="7">
        <v>3</v>
      </c>
      <c r="X25" s="7" t="s">
        <v>240</v>
      </c>
      <c r="Y25" s="287">
        <v>24</v>
      </c>
    </row>
    <row r="26" spans="1:25" x14ac:dyDescent="0.25">
      <c r="A26" s="5" t="s">
        <v>44</v>
      </c>
      <c r="B26" s="6" t="s">
        <v>14</v>
      </c>
      <c r="C26" s="6">
        <v>9.75</v>
      </c>
      <c r="D26" s="6">
        <v>104</v>
      </c>
      <c r="E26" s="6">
        <v>11</v>
      </c>
      <c r="F26" s="7">
        <v>29</v>
      </c>
      <c r="G26" s="8">
        <v>42.75</v>
      </c>
      <c r="H26" s="8">
        <v>37</v>
      </c>
      <c r="I26" s="9">
        <f t="shared" si="0"/>
        <v>223.75</v>
      </c>
      <c r="J26" s="7">
        <f t="shared" si="3"/>
        <v>206.25</v>
      </c>
      <c r="K26" s="9" t="s">
        <v>12</v>
      </c>
      <c r="L26" s="7" t="s">
        <v>12</v>
      </c>
      <c r="M26" s="7"/>
      <c r="N26" s="17">
        <v>0.01</v>
      </c>
      <c r="O26" s="17">
        <v>0.4</v>
      </c>
      <c r="P26" s="17">
        <v>0</v>
      </c>
      <c r="Q26" s="17">
        <v>0.1</v>
      </c>
      <c r="R26" s="17">
        <v>0</v>
      </c>
      <c r="S26" s="17">
        <v>0.28000000000000003</v>
      </c>
      <c r="T26" s="17">
        <v>0</v>
      </c>
      <c r="U26" s="7">
        <v>8</v>
      </c>
      <c r="V26" s="17">
        <f t="shared" si="2"/>
        <v>0.78</v>
      </c>
      <c r="W26" s="7">
        <v>8</v>
      </c>
      <c r="X26" s="7"/>
      <c r="Y26" s="286">
        <v>25</v>
      </c>
    </row>
    <row r="27" spans="1:25" ht="25.5" x14ac:dyDescent="0.25">
      <c r="A27" s="5" t="s">
        <v>46</v>
      </c>
      <c r="B27" s="6" t="s">
        <v>14</v>
      </c>
      <c r="C27" s="6">
        <v>60</v>
      </c>
      <c r="D27" s="6">
        <v>189.5</v>
      </c>
      <c r="E27" s="6">
        <v>187.75</v>
      </c>
      <c r="F27" s="7">
        <v>14</v>
      </c>
      <c r="G27" s="8">
        <v>398.75</v>
      </c>
      <c r="H27" s="8">
        <v>71</v>
      </c>
      <c r="I27" s="9">
        <f t="shared" si="0"/>
        <v>861</v>
      </c>
      <c r="J27" s="7">
        <f t="shared" si="3"/>
        <v>910</v>
      </c>
      <c r="K27" s="9" t="s">
        <v>18</v>
      </c>
      <c r="L27" s="7" t="s">
        <v>18</v>
      </c>
      <c r="M27" s="7"/>
      <c r="N27" s="17">
        <v>11.21</v>
      </c>
      <c r="O27" s="17">
        <v>14.17</v>
      </c>
      <c r="P27" s="17">
        <v>0</v>
      </c>
      <c r="Q27" s="17">
        <v>0.09</v>
      </c>
      <c r="R27" s="17">
        <v>0.08</v>
      </c>
      <c r="S27" s="17">
        <v>0.13</v>
      </c>
      <c r="T27" s="17">
        <v>0.8</v>
      </c>
      <c r="U27" s="7">
        <v>8</v>
      </c>
      <c r="V27" s="17">
        <f t="shared" si="2"/>
        <v>15.190000000000001</v>
      </c>
      <c r="W27" s="7">
        <v>8</v>
      </c>
      <c r="X27" s="7"/>
      <c r="Y27" s="287">
        <v>26</v>
      </c>
    </row>
    <row r="28" spans="1:25" ht="25.5" x14ac:dyDescent="0.25">
      <c r="A28" s="5" t="s">
        <v>47</v>
      </c>
      <c r="B28" s="6" t="s">
        <v>11</v>
      </c>
      <c r="C28" s="6">
        <v>85.75</v>
      </c>
      <c r="D28" s="6">
        <v>22.5</v>
      </c>
      <c r="E28" s="6" t="s">
        <v>24</v>
      </c>
      <c r="F28" s="7">
        <v>30.75</v>
      </c>
      <c r="G28" s="8">
        <v>3</v>
      </c>
      <c r="H28" s="8">
        <v>11</v>
      </c>
      <c r="I28" s="9">
        <f t="shared" si="0"/>
        <v>67.25</v>
      </c>
      <c r="J28" s="7">
        <f t="shared" si="3"/>
        <v>227.75</v>
      </c>
      <c r="K28" s="9" t="s">
        <v>12</v>
      </c>
      <c r="L28" s="7" t="s">
        <v>12</v>
      </c>
      <c r="M28" s="7"/>
      <c r="N28" s="17"/>
      <c r="O28" s="17"/>
      <c r="P28" s="17"/>
      <c r="Q28" s="17"/>
      <c r="R28" s="17"/>
      <c r="S28" s="17"/>
      <c r="T28" s="17"/>
      <c r="U28" s="7">
        <v>8</v>
      </c>
      <c r="V28" s="17">
        <f t="shared" si="2"/>
        <v>0</v>
      </c>
      <c r="W28" s="7">
        <v>8</v>
      </c>
      <c r="X28" s="7"/>
      <c r="Y28" s="287">
        <v>27</v>
      </c>
    </row>
    <row r="29" spans="1:25" x14ac:dyDescent="0.25">
      <c r="A29" s="5" t="s">
        <v>48</v>
      </c>
      <c r="B29" s="6" t="s">
        <v>11</v>
      </c>
      <c r="C29" s="6">
        <v>2</v>
      </c>
      <c r="D29" s="6">
        <v>167</v>
      </c>
      <c r="E29" s="6">
        <v>55.5</v>
      </c>
      <c r="F29" s="7">
        <v>106</v>
      </c>
      <c r="G29" s="8">
        <v>61.5</v>
      </c>
      <c r="H29" s="8">
        <v>68</v>
      </c>
      <c r="I29" s="9">
        <f t="shared" si="0"/>
        <v>458</v>
      </c>
      <c r="J29" s="7">
        <f t="shared" si="3"/>
        <v>394</v>
      </c>
      <c r="K29" s="9" t="s">
        <v>19</v>
      </c>
      <c r="L29" s="7" t="s">
        <v>19</v>
      </c>
      <c r="M29" s="7"/>
      <c r="N29" s="17"/>
      <c r="O29" s="17"/>
      <c r="P29" s="17"/>
      <c r="Q29" s="17"/>
      <c r="R29" s="17"/>
      <c r="S29" s="17"/>
      <c r="T29" s="17"/>
      <c r="U29" s="7">
        <v>8</v>
      </c>
      <c r="V29" s="17">
        <f t="shared" si="2"/>
        <v>0</v>
      </c>
      <c r="W29" s="7">
        <v>8</v>
      </c>
      <c r="X29" s="7"/>
      <c r="Y29" s="286">
        <v>28</v>
      </c>
    </row>
    <row r="30" spans="1:25" x14ac:dyDescent="0.25">
      <c r="A30" s="5" t="s">
        <v>49</v>
      </c>
      <c r="B30" s="6" t="s">
        <v>14</v>
      </c>
      <c r="C30" s="6">
        <v>93.25</v>
      </c>
      <c r="D30" s="6">
        <v>100.25</v>
      </c>
      <c r="E30" s="6">
        <v>75.5</v>
      </c>
      <c r="F30" s="7">
        <v>94.25</v>
      </c>
      <c r="G30" s="8">
        <v>414</v>
      </c>
      <c r="H30" s="8">
        <v>262</v>
      </c>
      <c r="I30" s="9">
        <f t="shared" si="0"/>
        <v>946</v>
      </c>
      <c r="J30" s="7">
        <f t="shared" si="3"/>
        <v>870.5</v>
      </c>
      <c r="K30" s="9" t="s">
        <v>15</v>
      </c>
      <c r="L30" s="7" t="s">
        <v>18</v>
      </c>
      <c r="M30" s="7" t="s">
        <v>239</v>
      </c>
      <c r="N30" s="17">
        <v>11.51</v>
      </c>
      <c r="O30" s="17">
        <v>43.92</v>
      </c>
      <c r="P30" s="17">
        <v>0</v>
      </c>
      <c r="Q30" s="17">
        <v>1.08</v>
      </c>
      <c r="R30" s="17">
        <v>1.06</v>
      </c>
      <c r="S30" s="17">
        <v>0.3</v>
      </c>
      <c r="T30" s="17">
        <v>0.75</v>
      </c>
      <c r="U30" s="7">
        <v>6</v>
      </c>
      <c r="V30" s="17">
        <f t="shared" si="2"/>
        <v>46.05</v>
      </c>
      <c r="W30" s="7">
        <v>7</v>
      </c>
      <c r="X30" s="7" t="s">
        <v>239</v>
      </c>
      <c r="Y30" s="287">
        <v>29</v>
      </c>
    </row>
    <row r="31" spans="1:25" x14ac:dyDescent="0.25">
      <c r="A31" s="5" t="s">
        <v>50</v>
      </c>
      <c r="B31" s="6" t="s">
        <v>14</v>
      </c>
      <c r="C31" s="6">
        <v>56</v>
      </c>
      <c r="D31" s="6">
        <v>68.5</v>
      </c>
      <c r="E31" s="6">
        <v>42.25</v>
      </c>
      <c r="F31" s="7">
        <v>47.5</v>
      </c>
      <c r="G31" s="8">
        <v>69</v>
      </c>
      <c r="H31" s="8">
        <v>139</v>
      </c>
      <c r="I31" s="9">
        <f t="shared" si="0"/>
        <v>366.25</v>
      </c>
      <c r="J31" s="7">
        <f t="shared" si="3"/>
        <v>339.25</v>
      </c>
      <c r="K31" s="9" t="s">
        <v>19</v>
      </c>
      <c r="L31" s="7" t="s">
        <v>19</v>
      </c>
      <c r="M31" s="7"/>
      <c r="N31" s="17">
        <v>1.0900000000000001</v>
      </c>
      <c r="O31" s="17">
        <v>3.01</v>
      </c>
      <c r="P31" s="17">
        <v>0</v>
      </c>
      <c r="Q31" s="17">
        <v>0.13</v>
      </c>
      <c r="R31" s="17">
        <v>0.1</v>
      </c>
      <c r="S31" s="17">
        <v>0.5</v>
      </c>
      <c r="T31" s="17">
        <v>0.03</v>
      </c>
      <c r="U31" s="7">
        <v>8</v>
      </c>
      <c r="V31" s="17">
        <f t="shared" si="2"/>
        <v>3.6699999999999995</v>
      </c>
      <c r="W31" s="7">
        <v>8</v>
      </c>
      <c r="X31" s="7"/>
      <c r="Y31" s="287">
        <v>30</v>
      </c>
    </row>
    <row r="32" spans="1:25" x14ac:dyDescent="0.25">
      <c r="A32" s="5" t="s">
        <v>51</v>
      </c>
      <c r="B32" s="6" t="s">
        <v>14</v>
      </c>
      <c r="C32" s="6">
        <v>16.75</v>
      </c>
      <c r="D32" s="6">
        <v>227.75</v>
      </c>
      <c r="E32" s="6">
        <v>151.5</v>
      </c>
      <c r="F32" s="7">
        <v>310.5</v>
      </c>
      <c r="G32" s="8">
        <v>12</v>
      </c>
      <c r="H32" s="8">
        <v>146</v>
      </c>
      <c r="I32" s="9">
        <f t="shared" si="0"/>
        <v>847.75</v>
      </c>
      <c r="J32" s="7">
        <f t="shared" si="3"/>
        <v>735.25</v>
      </c>
      <c r="K32" s="9" t="s">
        <v>18</v>
      </c>
      <c r="L32" s="7" t="s">
        <v>18</v>
      </c>
      <c r="M32" s="7"/>
      <c r="N32" s="17">
        <v>4.2300000000000004</v>
      </c>
      <c r="O32" s="17">
        <v>19.63</v>
      </c>
      <c r="P32" s="17">
        <v>0</v>
      </c>
      <c r="Q32" s="17">
        <v>5.34</v>
      </c>
      <c r="R32" s="17">
        <v>5.34</v>
      </c>
      <c r="S32" s="17">
        <v>6.81</v>
      </c>
      <c r="T32" s="17">
        <v>6.09</v>
      </c>
      <c r="U32" s="7">
        <v>7</v>
      </c>
      <c r="V32" s="17">
        <f t="shared" si="2"/>
        <v>37.869999999999997</v>
      </c>
      <c r="W32" s="7">
        <v>7</v>
      </c>
      <c r="X32" s="7"/>
      <c r="Y32" s="286">
        <v>31</v>
      </c>
    </row>
    <row r="33" spans="1:25" x14ac:dyDescent="0.25">
      <c r="A33" s="5" t="s">
        <v>52</v>
      </c>
      <c r="B33" s="6" t="s">
        <v>11</v>
      </c>
      <c r="C33" s="6">
        <v>2</v>
      </c>
      <c r="D33" s="6" t="s">
        <v>24</v>
      </c>
      <c r="E33" s="6">
        <v>1.5</v>
      </c>
      <c r="F33" s="7">
        <v>22</v>
      </c>
      <c r="G33" s="8">
        <v>19</v>
      </c>
      <c r="H33" s="8">
        <v>20</v>
      </c>
      <c r="I33" s="9">
        <f t="shared" si="0"/>
        <v>62.5</v>
      </c>
      <c r="J33" s="7">
        <f t="shared" si="3"/>
        <v>46.5</v>
      </c>
      <c r="K33" s="9" t="s">
        <v>12</v>
      </c>
      <c r="L33" s="7" t="s">
        <v>12</v>
      </c>
      <c r="M33" s="7"/>
      <c r="N33" s="17"/>
      <c r="O33" s="17"/>
      <c r="P33" s="17"/>
      <c r="Q33" s="17"/>
      <c r="R33" s="17"/>
      <c r="S33" s="17"/>
      <c r="T33" s="17"/>
      <c r="U33" s="7">
        <v>8</v>
      </c>
      <c r="V33" s="17">
        <f t="shared" si="2"/>
        <v>0</v>
      </c>
      <c r="W33" s="7">
        <v>8</v>
      </c>
      <c r="X33" s="7"/>
      <c r="Y33" s="287">
        <v>32</v>
      </c>
    </row>
    <row r="34" spans="1:25" x14ac:dyDescent="0.25">
      <c r="A34" s="5" t="s">
        <v>53</v>
      </c>
      <c r="B34" s="6" t="s">
        <v>11</v>
      </c>
      <c r="C34" s="6">
        <v>52</v>
      </c>
      <c r="D34" s="6" t="s">
        <v>24</v>
      </c>
      <c r="E34" s="6">
        <v>9.5</v>
      </c>
      <c r="F34" s="7">
        <v>1</v>
      </c>
      <c r="G34" s="8">
        <v>7</v>
      </c>
      <c r="H34" s="8">
        <v>1</v>
      </c>
      <c r="I34" s="9">
        <f t="shared" si="0"/>
        <v>18.5</v>
      </c>
      <c r="J34" s="7">
        <f t="shared" si="3"/>
        <v>121.5</v>
      </c>
      <c r="K34" s="9" t="s">
        <v>12</v>
      </c>
      <c r="L34" s="7" t="s">
        <v>12</v>
      </c>
      <c r="M34" s="7"/>
      <c r="N34" s="17"/>
      <c r="O34" s="17"/>
      <c r="P34" s="17"/>
      <c r="Q34" s="17"/>
      <c r="R34" s="17"/>
      <c r="S34" s="17"/>
      <c r="T34" s="17"/>
      <c r="U34" s="7">
        <v>8</v>
      </c>
      <c r="V34" s="17">
        <f t="shared" si="2"/>
        <v>0</v>
      </c>
      <c r="W34" s="7">
        <v>8</v>
      </c>
      <c r="X34" s="7"/>
      <c r="Y34" s="287">
        <v>33</v>
      </c>
    </row>
    <row r="35" spans="1:25" x14ac:dyDescent="0.25">
      <c r="A35" s="5" t="s">
        <v>54</v>
      </c>
      <c r="B35" s="6" t="s">
        <v>11</v>
      </c>
      <c r="C35" s="6">
        <v>28</v>
      </c>
      <c r="D35" s="6">
        <v>46</v>
      </c>
      <c r="E35" s="6">
        <v>2.5</v>
      </c>
      <c r="F35" s="7">
        <v>21</v>
      </c>
      <c r="G35" s="8">
        <v>55.5</v>
      </c>
      <c r="H35" s="8">
        <v>134</v>
      </c>
      <c r="I35" s="9">
        <f t="shared" si="0"/>
        <v>259</v>
      </c>
      <c r="J35" s="7">
        <f t="shared" si="3"/>
        <v>181</v>
      </c>
      <c r="K35" s="9" t="s">
        <v>19</v>
      </c>
      <c r="L35" s="7" t="s">
        <v>12</v>
      </c>
      <c r="M35" s="7" t="s">
        <v>239</v>
      </c>
      <c r="N35" s="17">
        <v>0.28000000000000003</v>
      </c>
      <c r="O35" s="17">
        <v>0.45</v>
      </c>
      <c r="P35" s="17">
        <v>0</v>
      </c>
      <c r="Q35" s="17">
        <v>0</v>
      </c>
      <c r="R35" s="17">
        <v>0</v>
      </c>
      <c r="S35" s="17">
        <v>0</v>
      </c>
      <c r="T35" s="17">
        <v>13.26</v>
      </c>
      <c r="U35" s="7">
        <v>8</v>
      </c>
      <c r="V35" s="17">
        <f t="shared" si="2"/>
        <v>13.709999999999999</v>
      </c>
      <c r="W35" s="7">
        <v>8</v>
      </c>
      <c r="X35" s="7"/>
      <c r="Y35" s="286">
        <v>34</v>
      </c>
    </row>
    <row r="36" spans="1:25" x14ac:dyDescent="0.25">
      <c r="A36" s="5" t="s">
        <v>186</v>
      </c>
      <c r="B36" s="6" t="s">
        <v>11</v>
      </c>
      <c r="C36" s="6"/>
      <c r="D36" s="6"/>
      <c r="E36" s="6"/>
      <c r="F36" s="7"/>
      <c r="G36" s="8"/>
      <c r="H36" s="8"/>
      <c r="I36" s="9"/>
      <c r="J36" s="7"/>
      <c r="K36" s="9"/>
      <c r="L36" s="7"/>
      <c r="M36" s="7"/>
      <c r="N36" s="17"/>
      <c r="O36" s="17"/>
      <c r="P36" s="17"/>
      <c r="Q36" s="17"/>
      <c r="R36" s="17"/>
      <c r="S36" s="17"/>
      <c r="T36" s="17"/>
      <c r="U36" s="7"/>
      <c r="V36" s="17">
        <v>0</v>
      </c>
      <c r="W36" s="7">
        <v>9</v>
      </c>
      <c r="X36" s="7" t="s">
        <v>241</v>
      </c>
      <c r="Y36" s="287">
        <v>35</v>
      </c>
    </row>
    <row r="37" spans="1:25" x14ac:dyDescent="0.25">
      <c r="A37" s="5" t="s">
        <v>55</v>
      </c>
      <c r="B37" s="6" t="s">
        <v>11</v>
      </c>
      <c r="C37" s="6" t="s">
        <v>24</v>
      </c>
      <c r="D37" s="6" t="s">
        <v>24</v>
      </c>
      <c r="E37" s="6">
        <v>18.5</v>
      </c>
      <c r="F37" s="7">
        <v>0.5</v>
      </c>
      <c r="G37" s="8">
        <v>30</v>
      </c>
      <c r="H37" s="8">
        <v>16</v>
      </c>
      <c r="I37" s="9">
        <f t="shared" ref="I37:I75" si="4">SUM(D37:H37)</f>
        <v>65</v>
      </c>
      <c r="J37" s="7">
        <f>SUM(D37:G37)</f>
        <v>49</v>
      </c>
      <c r="K37" s="9" t="s">
        <v>12</v>
      </c>
      <c r="L37" s="7" t="s">
        <v>12</v>
      </c>
      <c r="M37" s="7"/>
      <c r="N37" s="17"/>
      <c r="O37" s="17"/>
      <c r="P37" s="17"/>
      <c r="Q37" s="17"/>
      <c r="R37" s="17"/>
      <c r="S37" s="17"/>
      <c r="T37" s="17"/>
      <c r="U37" s="7">
        <v>8</v>
      </c>
      <c r="V37" s="17">
        <f t="shared" ref="V37:V75" si="5">SUM(O37:Q37,S37:T37)</f>
        <v>0</v>
      </c>
      <c r="W37" s="7">
        <v>8</v>
      </c>
      <c r="X37" s="7"/>
      <c r="Y37" s="287">
        <v>36</v>
      </c>
    </row>
    <row r="38" spans="1:25" x14ac:dyDescent="0.25">
      <c r="A38" s="5" t="s">
        <v>56</v>
      </c>
      <c r="B38" s="6" t="s">
        <v>11</v>
      </c>
      <c r="C38" s="6">
        <v>6</v>
      </c>
      <c r="D38" s="6">
        <v>36</v>
      </c>
      <c r="E38" s="6">
        <v>35</v>
      </c>
      <c r="F38" s="7">
        <v>78.5</v>
      </c>
      <c r="G38" s="8">
        <v>30.75</v>
      </c>
      <c r="H38" s="8">
        <v>7</v>
      </c>
      <c r="I38" s="9">
        <f t="shared" si="4"/>
        <v>187.25</v>
      </c>
      <c r="J38" s="7">
        <f>SUM(D38:G38)+(2*C38)</f>
        <v>192.25</v>
      </c>
      <c r="K38" s="9" t="s">
        <v>12</v>
      </c>
      <c r="L38" s="7" t="s">
        <v>12</v>
      </c>
      <c r="M38" s="7"/>
      <c r="N38" s="17"/>
      <c r="O38" s="17"/>
      <c r="P38" s="17"/>
      <c r="Q38" s="17"/>
      <c r="R38" s="17"/>
      <c r="S38" s="17"/>
      <c r="T38" s="17"/>
      <c r="U38" s="7">
        <v>8</v>
      </c>
      <c r="V38" s="17">
        <f t="shared" si="5"/>
        <v>0</v>
      </c>
      <c r="W38" s="7">
        <v>8</v>
      </c>
      <c r="X38" s="7"/>
      <c r="Y38" s="286">
        <v>37</v>
      </c>
    </row>
    <row r="39" spans="1:25" x14ac:dyDescent="0.25">
      <c r="A39" s="5" t="s">
        <v>57</v>
      </c>
      <c r="B39" s="6" t="s">
        <v>11</v>
      </c>
      <c r="C39" s="6" t="s">
        <v>24</v>
      </c>
      <c r="D39" s="6">
        <v>55.5</v>
      </c>
      <c r="E39" s="6">
        <v>58</v>
      </c>
      <c r="F39" s="7">
        <v>44</v>
      </c>
      <c r="G39" s="8">
        <v>38.75</v>
      </c>
      <c r="H39" s="8" t="s">
        <v>58</v>
      </c>
      <c r="I39" s="9">
        <f t="shared" si="4"/>
        <v>196.25</v>
      </c>
      <c r="J39" s="7">
        <f>SUM(D39:G39)</f>
        <v>196.25</v>
      </c>
      <c r="K39" s="9" t="s">
        <v>12</v>
      </c>
      <c r="L39" s="7" t="s">
        <v>12</v>
      </c>
      <c r="M39" s="7"/>
      <c r="N39" s="17"/>
      <c r="O39" s="17"/>
      <c r="P39" s="17"/>
      <c r="Q39" s="17"/>
      <c r="R39" s="17"/>
      <c r="S39" s="17"/>
      <c r="T39" s="17"/>
      <c r="U39" s="7">
        <v>8</v>
      </c>
      <c r="V39" s="17">
        <f t="shared" si="5"/>
        <v>0</v>
      </c>
      <c r="W39" s="7">
        <v>8</v>
      </c>
      <c r="X39" s="7"/>
      <c r="Y39" s="287">
        <v>38</v>
      </c>
    </row>
    <row r="40" spans="1:25" x14ac:dyDescent="0.25">
      <c r="A40" s="5" t="s">
        <v>59</v>
      </c>
      <c r="B40" s="6" t="s">
        <v>11</v>
      </c>
      <c r="C40" s="6">
        <v>36</v>
      </c>
      <c r="D40" s="6">
        <v>29</v>
      </c>
      <c r="E40" s="6">
        <v>5</v>
      </c>
      <c r="F40" s="7">
        <v>35.25</v>
      </c>
      <c r="G40" s="8">
        <v>40.5</v>
      </c>
      <c r="H40" s="8">
        <v>113</v>
      </c>
      <c r="I40" s="9">
        <f t="shared" si="4"/>
        <v>222.75</v>
      </c>
      <c r="J40" s="7">
        <f>SUM(D40:G40)+(2*C40)</f>
        <v>181.75</v>
      </c>
      <c r="K40" s="9" t="s">
        <v>12</v>
      </c>
      <c r="L40" s="7" t="s">
        <v>12</v>
      </c>
      <c r="M40" s="7"/>
      <c r="N40" s="17"/>
      <c r="O40" s="17"/>
      <c r="P40" s="17"/>
      <c r="Q40" s="17"/>
      <c r="R40" s="17"/>
      <c r="S40" s="17"/>
      <c r="T40" s="17"/>
      <c r="U40" s="7">
        <v>8</v>
      </c>
      <c r="V40" s="17">
        <f t="shared" si="5"/>
        <v>0</v>
      </c>
      <c r="W40" s="7">
        <v>8</v>
      </c>
      <c r="X40" s="7"/>
      <c r="Y40" s="287">
        <v>39</v>
      </c>
    </row>
    <row r="41" spans="1:25" x14ac:dyDescent="0.25">
      <c r="A41" s="5" t="s">
        <v>60</v>
      </c>
      <c r="B41" s="6" t="s">
        <v>14</v>
      </c>
      <c r="C41" s="6">
        <v>318.5</v>
      </c>
      <c r="D41" s="6">
        <v>354.75</v>
      </c>
      <c r="E41" s="6">
        <v>519.5</v>
      </c>
      <c r="F41" s="7">
        <v>303.25</v>
      </c>
      <c r="G41" s="8">
        <v>416</v>
      </c>
      <c r="H41" s="8">
        <v>318</v>
      </c>
      <c r="I41" s="9">
        <f t="shared" si="4"/>
        <v>1911.5</v>
      </c>
      <c r="J41" s="7">
        <f>SUM(D41:G41)+(2*C41)</f>
        <v>2230.5</v>
      </c>
      <c r="K41" s="9" t="s">
        <v>16</v>
      </c>
      <c r="L41" s="7" t="s">
        <v>32</v>
      </c>
      <c r="M41" s="7" t="s">
        <v>240</v>
      </c>
      <c r="N41" s="17">
        <v>25.99</v>
      </c>
      <c r="O41" s="17">
        <v>24.29</v>
      </c>
      <c r="P41" s="17">
        <v>0</v>
      </c>
      <c r="Q41" s="17">
        <v>1.83</v>
      </c>
      <c r="R41" s="17">
        <v>0.13</v>
      </c>
      <c r="S41" s="17">
        <v>0.12</v>
      </c>
      <c r="T41" s="17">
        <v>4.49</v>
      </c>
      <c r="U41" s="7">
        <v>6</v>
      </c>
      <c r="V41" s="17">
        <f t="shared" si="5"/>
        <v>30.729999999999997</v>
      </c>
      <c r="W41" s="7">
        <v>7</v>
      </c>
      <c r="X41" s="7" t="s">
        <v>239</v>
      </c>
      <c r="Y41" s="286">
        <v>40</v>
      </c>
    </row>
    <row r="42" spans="1:25" x14ac:dyDescent="0.25">
      <c r="A42" s="5" t="s">
        <v>61</v>
      </c>
      <c r="B42" s="6" t="s">
        <v>11</v>
      </c>
      <c r="C42" s="6" t="s">
        <v>24</v>
      </c>
      <c r="D42" s="6">
        <v>58.5</v>
      </c>
      <c r="E42" s="6" t="s">
        <v>24</v>
      </c>
      <c r="F42" s="7">
        <v>6</v>
      </c>
      <c r="G42" s="8">
        <v>8</v>
      </c>
      <c r="H42" s="8">
        <v>27</v>
      </c>
      <c r="I42" s="9">
        <f t="shared" si="4"/>
        <v>99.5</v>
      </c>
      <c r="J42" s="7">
        <f>SUM(D42:G42)</f>
        <v>72.5</v>
      </c>
      <c r="K42" s="9" t="s">
        <v>12</v>
      </c>
      <c r="L42" s="7" t="s">
        <v>12</v>
      </c>
      <c r="M42" s="7"/>
      <c r="N42" s="17"/>
      <c r="O42" s="17"/>
      <c r="P42" s="17"/>
      <c r="Q42" s="17"/>
      <c r="R42" s="17"/>
      <c r="S42" s="17"/>
      <c r="T42" s="17"/>
      <c r="U42" s="7">
        <v>8</v>
      </c>
      <c r="V42" s="17">
        <f t="shared" si="5"/>
        <v>0</v>
      </c>
      <c r="W42" s="7">
        <v>8</v>
      </c>
      <c r="X42" s="7"/>
      <c r="Y42" s="287">
        <v>41</v>
      </c>
    </row>
    <row r="43" spans="1:25" x14ac:dyDescent="0.25">
      <c r="A43" s="5" t="s">
        <v>62</v>
      </c>
      <c r="B43" s="6" t="s">
        <v>14</v>
      </c>
      <c r="C43" s="6">
        <v>158</v>
      </c>
      <c r="D43" s="6">
        <v>91</v>
      </c>
      <c r="E43" s="6">
        <v>117.25</v>
      </c>
      <c r="F43" s="7">
        <v>107.25</v>
      </c>
      <c r="G43" s="8">
        <v>215</v>
      </c>
      <c r="H43" s="8">
        <v>324</v>
      </c>
      <c r="I43" s="9">
        <f t="shared" si="4"/>
        <v>854.5</v>
      </c>
      <c r="J43" s="7">
        <f>SUM(D43:G43)+(2*C43)</f>
        <v>846.5</v>
      </c>
      <c r="K43" s="9" t="s">
        <v>15</v>
      </c>
      <c r="L43" s="7" t="s">
        <v>18</v>
      </c>
      <c r="M43" s="7" t="s">
        <v>239</v>
      </c>
      <c r="N43" s="17">
        <v>0.89</v>
      </c>
      <c r="O43" s="17">
        <v>1.07</v>
      </c>
      <c r="P43" s="17">
        <v>0</v>
      </c>
      <c r="Q43" s="17">
        <v>0.01</v>
      </c>
      <c r="R43" s="17">
        <v>0.01</v>
      </c>
      <c r="S43" s="17">
        <v>0.01</v>
      </c>
      <c r="T43" s="17">
        <v>16.53</v>
      </c>
      <c r="U43" s="7">
        <v>8</v>
      </c>
      <c r="V43" s="17">
        <f t="shared" si="5"/>
        <v>17.62</v>
      </c>
      <c r="W43" s="7">
        <v>8</v>
      </c>
      <c r="X43" s="7"/>
      <c r="Y43" s="287">
        <v>42</v>
      </c>
    </row>
    <row r="44" spans="1:25" ht="38.25" x14ac:dyDescent="0.2">
      <c r="A44" s="85" t="s">
        <v>63</v>
      </c>
      <c r="B44" s="6" t="s">
        <v>11</v>
      </c>
      <c r="C44" s="6">
        <v>2.5</v>
      </c>
      <c r="D44" s="6">
        <v>23</v>
      </c>
      <c r="E44" s="6">
        <v>2</v>
      </c>
      <c r="F44" s="7">
        <v>59</v>
      </c>
      <c r="G44" s="8">
        <v>122</v>
      </c>
      <c r="H44" s="8">
        <v>171.25</v>
      </c>
      <c r="I44" s="9">
        <f t="shared" si="4"/>
        <v>377.25</v>
      </c>
      <c r="J44" s="7">
        <f>SUM(D44:G44)+(2*C44)</f>
        <v>211</v>
      </c>
      <c r="K44" s="9" t="s">
        <v>19</v>
      </c>
      <c r="L44" s="7" t="s">
        <v>12</v>
      </c>
      <c r="M44" s="7" t="s">
        <v>239</v>
      </c>
      <c r="N44" s="17"/>
      <c r="O44" s="17"/>
      <c r="P44" s="17"/>
      <c r="Q44" s="17"/>
      <c r="R44" s="17"/>
      <c r="S44" s="17"/>
      <c r="T44" s="17"/>
      <c r="U44" s="7">
        <v>8</v>
      </c>
      <c r="V44" s="17">
        <f t="shared" si="5"/>
        <v>0</v>
      </c>
      <c r="W44" s="7">
        <v>8</v>
      </c>
      <c r="X44" s="7"/>
      <c r="Y44" s="286">
        <v>43</v>
      </c>
    </row>
    <row r="45" spans="1:25" ht="25.5" x14ac:dyDescent="0.25">
      <c r="A45" s="5" t="s">
        <v>64</v>
      </c>
      <c r="B45" s="6" t="s">
        <v>14</v>
      </c>
      <c r="C45" s="6">
        <v>1476</v>
      </c>
      <c r="D45" s="6">
        <v>3517.25</v>
      </c>
      <c r="E45" s="6">
        <v>2479.75</v>
      </c>
      <c r="F45" s="7">
        <v>3182</v>
      </c>
      <c r="G45" s="8">
        <v>4835.25</v>
      </c>
      <c r="H45" s="8">
        <v>5741</v>
      </c>
      <c r="I45" s="9">
        <f t="shared" si="4"/>
        <v>19755.25</v>
      </c>
      <c r="J45" s="7">
        <f>SUM(D45:G45)+(2*C45)</f>
        <v>16966.25</v>
      </c>
      <c r="K45" s="9" t="s">
        <v>65</v>
      </c>
      <c r="L45" s="7" t="s">
        <v>65</v>
      </c>
      <c r="M45" s="7"/>
      <c r="N45" s="17">
        <v>617.34</v>
      </c>
      <c r="O45" s="17">
        <v>1071.52</v>
      </c>
      <c r="P45" s="17">
        <v>0.02</v>
      </c>
      <c r="Q45" s="17">
        <v>261.45999999999998</v>
      </c>
      <c r="R45" s="17">
        <v>261.45999999999998</v>
      </c>
      <c r="S45" s="17">
        <v>333.17</v>
      </c>
      <c r="T45" s="17">
        <v>139.37</v>
      </c>
      <c r="U45" s="7">
        <v>1</v>
      </c>
      <c r="V45" s="17">
        <f t="shared" si="5"/>
        <v>1805.54</v>
      </c>
      <c r="W45" s="7">
        <v>2</v>
      </c>
      <c r="X45" s="7" t="s">
        <v>239</v>
      </c>
      <c r="Y45" s="287">
        <v>44</v>
      </c>
    </row>
    <row r="46" spans="1:25" ht="38.25" x14ac:dyDescent="0.25">
      <c r="A46" s="5" t="s">
        <v>66</v>
      </c>
      <c r="B46" s="6" t="s">
        <v>14</v>
      </c>
      <c r="C46" s="6">
        <v>25.5</v>
      </c>
      <c r="D46" s="6" t="s">
        <v>24</v>
      </c>
      <c r="E46" s="6">
        <v>125</v>
      </c>
      <c r="F46" s="7">
        <v>107.75</v>
      </c>
      <c r="G46" s="8">
        <v>22</v>
      </c>
      <c r="H46" s="8">
        <v>77</v>
      </c>
      <c r="I46" s="9">
        <f t="shared" si="4"/>
        <v>331.75</v>
      </c>
      <c r="J46" s="7">
        <f>SUM(D46:G46)+(2*C46)</f>
        <v>305.75</v>
      </c>
      <c r="K46" s="9" t="s">
        <v>19</v>
      </c>
      <c r="L46" s="7" t="s">
        <v>12</v>
      </c>
      <c r="M46" s="7" t="s">
        <v>239</v>
      </c>
      <c r="N46" s="17">
        <v>0.11</v>
      </c>
      <c r="O46" s="17">
        <v>0.02</v>
      </c>
      <c r="P46" s="17">
        <v>0</v>
      </c>
      <c r="Q46" s="17">
        <v>0</v>
      </c>
      <c r="R46" s="17">
        <v>0</v>
      </c>
      <c r="S46" s="17">
        <v>0</v>
      </c>
      <c r="T46" s="17">
        <v>18</v>
      </c>
      <c r="U46" s="7">
        <v>7</v>
      </c>
      <c r="V46" s="17">
        <f t="shared" si="5"/>
        <v>18.02</v>
      </c>
      <c r="W46" s="7">
        <v>8</v>
      </c>
      <c r="X46" s="7" t="s">
        <v>240</v>
      </c>
      <c r="Y46" s="287">
        <v>45</v>
      </c>
    </row>
    <row r="47" spans="1:25" ht="25.5" x14ac:dyDescent="0.25">
      <c r="A47" s="5" t="s">
        <v>67</v>
      </c>
      <c r="B47" s="6" t="s">
        <v>11</v>
      </c>
      <c r="C47" s="6">
        <v>47.25</v>
      </c>
      <c r="D47" s="6">
        <v>144.75</v>
      </c>
      <c r="E47" s="6">
        <v>45</v>
      </c>
      <c r="F47" s="7">
        <v>82.25</v>
      </c>
      <c r="G47" s="8">
        <v>43.75</v>
      </c>
      <c r="H47" s="8">
        <v>37</v>
      </c>
      <c r="I47" s="9">
        <f t="shared" si="4"/>
        <v>352.75</v>
      </c>
      <c r="J47" s="7">
        <f>SUM(D47:G47)+(2*C47)</f>
        <v>410.25</v>
      </c>
      <c r="K47" s="9" t="s">
        <v>12</v>
      </c>
      <c r="L47" s="7" t="s">
        <v>19</v>
      </c>
      <c r="M47" s="7" t="s">
        <v>240</v>
      </c>
      <c r="N47" s="17"/>
      <c r="O47" s="17"/>
      <c r="P47" s="17"/>
      <c r="Q47" s="17"/>
      <c r="R47" s="17"/>
      <c r="S47" s="17"/>
      <c r="T47" s="17"/>
      <c r="U47" s="7">
        <v>8</v>
      </c>
      <c r="V47" s="17">
        <f t="shared" si="5"/>
        <v>0</v>
      </c>
      <c r="W47" s="7">
        <v>8</v>
      </c>
      <c r="X47" s="7"/>
      <c r="Y47" s="286">
        <v>46</v>
      </c>
    </row>
    <row r="48" spans="1:25" x14ac:dyDescent="0.25">
      <c r="A48" s="5" t="s">
        <v>68</v>
      </c>
      <c r="B48" s="6" t="s">
        <v>11</v>
      </c>
      <c r="C48" s="6" t="s">
        <v>24</v>
      </c>
      <c r="D48" s="6">
        <v>7</v>
      </c>
      <c r="E48" s="6">
        <v>0.5</v>
      </c>
      <c r="F48" s="7">
        <v>84.25</v>
      </c>
      <c r="G48" s="8">
        <v>58.25</v>
      </c>
      <c r="H48" s="8">
        <v>130</v>
      </c>
      <c r="I48" s="9">
        <f t="shared" si="4"/>
        <v>280</v>
      </c>
      <c r="J48" s="7">
        <f>SUM(D48:G48)</f>
        <v>150</v>
      </c>
      <c r="K48" s="9" t="s">
        <v>12</v>
      </c>
      <c r="L48" s="7" t="s">
        <v>12</v>
      </c>
      <c r="M48" s="7"/>
      <c r="N48" s="17"/>
      <c r="O48" s="17"/>
      <c r="P48" s="17"/>
      <c r="Q48" s="17"/>
      <c r="R48" s="17"/>
      <c r="S48" s="17"/>
      <c r="T48" s="17"/>
      <c r="U48" s="7">
        <v>8</v>
      </c>
      <c r="V48" s="17">
        <f t="shared" si="5"/>
        <v>0</v>
      </c>
      <c r="W48" s="7">
        <v>8</v>
      </c>
      <c r="X48" s="7"/>
      <c r="Y48" s="287">
        <v>47</v>
      </c>
    </row>
    <row r="49" spans="1:25" ht="25.5" x14ac:dyDescent="0.25">
      <c r="A49" s="5" t="s">
        <v>69</v>
      </c>
      <c r="B49" s="6" t="s">
        <v>11</v>
      </c>
      <c r="C49" s="6">
        <v>56</v>
      </c>
      <c r="D49" s="6">
        <v>33.75</v>
      </c>
      <c r="E49" s="6">
        <v>13.5</v>
      </c>
      <c r="F49" s="7">
        <v>91.75</v>
      </c>
      <c r="G49" s="8">
        <v>44.5</v>
      </c>
      <c r="H49" s="8">
        <v>250</v>
      </c>
      <c r="I49" s="9">
        <f t="shared" si="4"/>
        <v>433.5</v>
      </c>
      <c r="J49" s="7">
        <f>SUM(D49:G49)+(2*C49)</f>
        <v>295.5</v>
      </c>
      <c r="K49" s="9" t="s">
        <v>19</v>
      </c>
      <c r="L49" s="7" t="s">
        <v>12</v>
      </c>
      <c r="M49" s="7" t="s">
        <v>239</v>
      </c>
      <c r="N49" s="17"/>
      <c r="O49" s="17"/>
      <c r="P49" s="17"/>
      <c r="Q49" s="17"/>
      <c r="R49" s="17"/>
      <c r="S49" s="17"/>
      <c r="T49" s="17"/>
      <c r="U49" s="7">
        <v>7</v>
      </c>
      <c r="V49" s="17">
        <f t="shared" si="5"/>
        <v>0</v>
      </c>
      <c r="W49" s="7">
        <v>8</v>
      </c>
      <c r="X49" s="7" t="s">
        <v>239</v>
      </c>
      <c r="Y49" s="287">
        <v>48</v>
      </c>
    </row>
    <row r="50" spans="1:25" ht="25.5" x14ac:dyDescent="0.25">
      <c r="A50" s="5" t="s">
        <v>70</v>
      </c>
      <c r="B50" s="6" t="s">
        <v>14</v>
      </c>
      <c r="C50" s="6">
        <v>81.75</v>
      </c>
      <c r="D50" s="6">
        <v>392.75</v>
      </c>
      <c r="E50" s="6">
        <v>646.75</v>
      </c>
      <c r="F50" s="7">
        <v>360.75</v>
      </c>
      <c r="G50" s="8">
        <v>354</v>
      </c>
      <c r="H50" s="8">
        <v>561</v>
      </c>
      <c r="I50" s="9">
        <f t="shared" si="4"/>
        <v>2315.25</v>
      </c>
      <c r="J50" s="7">
        <f>SUM(D50:G50)+(2*C50)</f>
        <v>1917.75</v>
      </c>
      <c r="K50" s="9" t="s">
        <v>42</v>
      </c>
      <c r="L50" s="7" t="s">
        <v>16</v>
      </c>
      <c r="M50" s="7" t="s">
        <v>239</v>
      </c>
      <c r="N50" s="17">
        <v>2.84</v>
      </c>
      <c r="O50" s="17">
        <v>1.26</v>
      </c>
      <c r="P50" s="17">
        <v>0</v>
      </c>
      <c r="Q50" s="17">
        <v>0.61</v>
      </c>
      <c r="R50" s="17">
        <v>0.61</v>
      </c>
      <c r="S50" s="17">
        <v>3.32</v>
      </c>
      <c r="T50" s="17">
        <v>7.16</v>
      </c>
      <c r="U50" s="7">
        <v>7</v>
      </c>
      <c r="V50" s="17">
        <f t="shared" si="5"/>
        <v>12.35</v>
      </c>
      <c r="W50" s="7">
        <v>8</v>
      </c>
      <c r="X50" s="7" t="s">
        <v>239</v>
      </c>
      <c r="Y50" s="286">
        <v>49</v>
      </c>
    </row>
    <row r="51" spans="1:25" ht="25.5" x14ac:dyDescent="0.25">
      <c r="A51" s="5" t="s">
        <v>71</v>
      </c>
      <c r="B51" s="6" t="s">
        <v>14</v>
      </c>
      <c r="C51" s="6">
        <v>112</v>
      </c>
      <c r="D51" s="6">
        <v>118.75</v>
      </c>
      <c r="E51" s="6">
        <v>114</v>
      </c>
      <c r="F51" s="7">
        <v>291.75</v>
      </c>
      <c r="G51" s="8">
        <v>337.75</v>
      </c>
      <c r="H51" s="8">
        <v>413</v>
      </c>
      <c r="I51" s="9">
        <f t="shared" si="4"/>
        <v>1275.25</v>
      </c>
      <c r="J51" s="7">
        <f>SUM(D51:G51)+(2*C51)</f>
        <v>1086.25</v>
      </c>
      <c r="K51" s="9" t="s">
        <v>32</v>
      </c>
      <c r="L51" s="7" t="s">
        <v>15</v>
      </c>
      <c r="M51" s="7" t="s">
        <v>239</v>
      </c>
      <c r="N51" s="17">
        <v>207.7</v>
      </c>
      <c r="O51" s="17">
        <v>28.3</v>
      </c>
      <c r="P51" s="17">
        <v>0</v>
      </c>
      <c r="Q51" s="17">
        <v>8.4</v>
      </c>
      <c r="R51" s="17">
        <v>8.4</v>
      </c>
      <c r="S51" s="17">
        <v>16.2</v>
      </c>
      <c r="T51" s="17">
        <v>5.39</v>
      </c>
      <c r="U51" s="7">
        <v>6</v>
      </c>
      <c r="V51" s="17">
        <f t="shared" si="5"/>
        <v>58.290000000000006</v>
      </c>
      <c r="W51" s="7">
        <v>6</v>
      </c>
      <c r="X51" s="7"/>
      <c r="Y51" s="287">
        <v>50</v>
      </c>
    </row>
    <row r="52" spans="1:25" ht="25.5" x14ac:dyDescent="0.25">
      <c r="A52" s="5" t="s">
        <v>72</v>
      </c>
      <c r="B52" s="6" t="s">
        <v>14</v>
      </c>
      <c r="C52" s="6">
        <v>100</v>
      </c>
      <c r="D52" s="6">
        <v>228</v>
      </c>
      <c r="E52" s="6">
        <v>136.25</v>
      </c>
      <c r="F52" s="7">
        <v>206</v>
      </c>
      <c r="G52" s="8">
        <v>324.5</v>
      </c>
      <c r="H52" s="8">
        <v>768</v>
      </c>
      <c r="I52" s="9">
        <f t="shared" si="4"/>
        <v>1662.75</v>
      </c>
      <c r="J52" s="7">
        <f>SUM(D52:G52)+(2*C52)</f>
        <v>1094.75</v>
      </c>
      <c r="K52" s="9" t="s">
        <v>42</v>
      </c>
      <c r="L52" s="7" t="s">
        <v>15</v>
      </c>
      <c r="M52" s="7" t="s">
        <v>239</v>
      </c>
      <c r="N52" s="17">
        <v>232.6</v>
      </c>
      <c r="O52" s="17">
        <v>39.700000000000003</v>
      </c>
      <c r="P52" s="17">
        <v>0</v>
      </c>
      <c r="Q52" s="17">
        <v>12.2</v>
      </c>
      <c r="R52" s="17">
        <v>12.2</v>
      </c>
      <c r="S52" s="17">
        <v>39.299999999999997</v>
      </c>
      <c r="T52" s="17">
        <v>10.73</v>
      </c>
      <c r="U52" s="7">
        <v>5</v>
      </c>
      <c r="V52" s="17">
        <f t="shared" si="5"/>
        <v>101.93</v>
      </c>
      <c r="W52" s="7">
        <v>5</v>
      </c>
      <c r="X52" s="7"/>
      <c r="Y52" s="287">
        <v>51</v>
      </c>
    </row>
    <row r="53" spans="1:25" x14ac:dyDescent="0.25">
      <c r="A53" s="5" t="s">
        <v>73</v>
      </c>
      <c r="B53" s="6" t="s">
        <v>14</v>
      </c>
      <c r="C53" s="6">
        <v>264</v>
      </c>
      <c r="D53" s="6">
        <v>257.25</v>
      </c>
      <c r="E53" s="6">
        <v>139.5</v>
      </c>
      <c r="F53" s="7">
        <v>68.5</v>
      </c>
      <c r="G53" s="8">
        <v>66</v>
      </c>
      <c r="H53" s="8">
        <v>110</v>
      </c>
      <c r="I53" s="9">
        <f t="shared" si="4"/>
        <v>641.25</v>
      </c>
      <c r="J53" s="7">
        <f>SUM(D53:G53)+(2*C53)</f>
        <v>1059.25</v>
      </c>
      <c r="K53" s="9" t="s">
        <v>19</v>
      </c>
      <c r="L53" s="7" t="s">
        <v>15</v>
      </c>
      <c r="M53" s="7" t="s">
        <v>240</v>
      </c>
      <c r="N53" s="17">
        <v>2.75</v>
      </c>
      <c r="O53" s="17">
        <v>3.45</v>
      </c>
      <c r="P53" s="17">
        <v>0</v>
      </c>
      <c r="Q53" s="17">
        <v>0.04</v>
      </c>
      <c r="R53" s="17">
        <v>0.03</v>
      </c>
      <c r="S53" s="17">
        <v>0.3</v>
      </c>
      <c r="T53" s="17">
        <v>0.18</v>
      </c>
      <c r="U53" s="7">
        <v>8</v>
      </c>
      <c r="V53" s="17">
        <f t="shared" si="5"/>
        <v>3.97</v>
      </c>
      <c r="W53" s="7">
        <v>8</v>
      </c>
      <c r="X53" s="7"/>
      <c r="Y53" s="286">
        <v>52</v>
      </c>
    </row>
    <row r="54" spans="1:25" ht="25.5" x14ac:dyDescent="0.25">
      <c r="A54" s="5" t="s">
        <v>74</v>
      </c>
      <c r="B54" s="6" t="s">
        <v>11</v>
      </c>
      <c r="C54" s="6" t="s">
        <v>24</v>
      </c>
      <c r="D54" s="6">
        <v>18</v>
      </c>
      <c r="E54" s="6" t="s">
        <v>24</v>
      </c>
      <c r="F54" s="7">
        <v>27.5</v>
      </c>
      <c r="G54" s="8">
        <v>47.25</v>
      </c>
      <c r="H54" s="8">
        <v>10</v>
      </c>
      <c r="I54" s="9">
        <f t="shared" si="4"/>
        <v>102.75</v>
      </c>
      <c r="J54" s="7">
        <f>SUM(D54:G54)</f>
        <v>92.75</v>
      </c>
      <c r="K54" s="9" t="s">
        <v>12</v>
      </c>
      <c r="L54" s="7" t="s">
        <v>12</v>
      </c>
      <c r="M54" s="7"/>
      <c r="N54" s="17"/>
      <c r="O54" s="17"/>
      <c r="P54" s="17"/>
      <c r="Q54" s="17"/>
      <c r="R54" s="17"/>
      <c r="S54" s="17"/>
      <c r="T54" s="17"/>
      <c r="U54" s="7">
        <v>8</v>
      </c>
      <c r="V54" s="17">
        <f t="shared" si="5"/>
        <v>0</v>
      </c>
      <c r="W54" s="7">
        <v>8</v>
      </c>
      <c r="X54" s="7"/>
      <c r="Y54" s="287">
        <v>53</v>
      </c>
    </row>
    <row r="55" spans="1:25" ht="25.5" x14ac:dyDescent="0.25">
      <c r="A55" s="5" t="s">
        <v>75</v>
      </c>
      <c r="B55" s="6" t="s">
        <v>14</v>
      </c>
      <c r="C55" s="6">
        <v>86</v>
      </c>
      <c r="D55" s="6">
        <v>235.25</v>
      </c>
      <c r="E55" s="6">
        <v>126.5</v>
      </c>
      <c r="F55" s="7">
        <v>102.25</v>
      </c>
      <c r="G55" s="15">
        <v>133.75</v>
      </c>
      <c r="H55" s="15">
        <v>86</v>
      </c>
      <c r="I55" s="9">
        <f t="shared" si="4"/>
        <v>683.75</v>
      </c>
      <c r="J55" s="7">
        <f t="shared" ref="J55:J60" si="6">SUM(D55:G55)+(2*C55)</f>
        <v>769.75</v>
      </c>
      <c r="K55" s="9" t="s">
        <v>18</v>
      </c>
      <c r="L55" s="7" t="s">
        <v>18</v>
      </c>
      <c r="M55" s="7"/>
      <c r="N55" s="17">
        <v>7.25</v>
      </c>
      <c r="O55" s="17">
        <v>4.6500000000000004</v>
      </c>
      <c r="P55" s="17">
        <v>0</v>
      </c>
      <c r="Q55" s="17">
        <v>7.0000000000000007E-2</v>
      </c>
      <c r="R55" s="17">
        <v>0.06</v>
      </c>
      <c r="S55" s="17">
        <v>0.08</v>
      </c>
      <c r="T55" s="17">
        <v>0.49</v>
      </c>
      <c r="U55" s="7">
        <v>8</v>
      </c>
      <c r="V55" s="17">
        <f t="shared" si="5"/>
        <v>5.2900000000000009</v>
      </c>
      <c r="W55" s="7">
        <v>8</v>
      </c>
      <c r="X55" s="7"/>
      <c r="Y55" s="287">
        <v>54</v>
      </c>
    </row>
    <row r="56" spans="1:25" ht="25.5" x14ac:dyDescent="0.25">
      <c r="A56" s="5" t="s">
        <v>76</v>
      </c>
      <c r="B56" s="6" t="s">
        <v>14</v>
      </c>
      <c r="C56" s="6">
        <v>85</v>
      </c>
      <c r="D56" s="6">
        <v>275.75</v>
      </c>
      <c r="E56" s="6">
        <v>156</v>
      </c>
      <c r="F56" s="7">
        <v>57.5</v>
      </c>
      <c r="G56" s="8" t="s">
        <v>24</v>
      </c>
      <c r="H56" s="8">
        <v>192</v>
      </c>
      <c r="I56" s="9">
        <f t="shared" si="4"/>
        <v>681.25</v>
      </c>
      <c r="J56" s="7">
        <f t="shared" si="6"/>
        <v>659.25</v>
      </c>
      <c r="K56" s="9" t="s">
        <v>19</v>
      </c>
      <c r="L56" s="7" t="s">
        <v>19</v>
      </c>
      <c r="M56" s="7"/>
      <c r="N56" s="17">
        <v>2.69</v>
      </c>
      <c r="O56" s="17">
        <v>3.55</v>
      </c>
      <c r="P56" s="17">
        <v>0</v>
      </c>
      <c r="Q56" s="17">
        <v>1.02</v>
      </c>
      <c r="R56" s="17">
        <v>1.02</v>
      </c>
      <c r="S56" s="17">
        <v>0.05</v>
      </c>
      <c r="T56" s="17">
        <v>0.61</v>
      </c>
      <c r="U56" s="7">
        <v>8</v>
      </c>
      <c r="V56" s="17">
        <f t="shared" si="5"/>
        <v>5.23</v>
      </c>
      <c r="W56" s="7">
        <v>8</v>
      </c>
      <c r="X56" s="7"/>
      <c r="Y56" s="286">
        <v>55</v>
      </c>
    </row>
    <row r="57" spans="1:25" x14ac:dyDescent="0.25">
      <c r="A57" s="5" t="s">
        <v>77</v>
      </c>
      <c r="B57" s="6" t="s">
        <v>11</v>
      </c>
      <c r="C57" s="6">
        <v>32</v>
      </c>
      <c r="D57" s="6">
        <v>5.5</v>
      </c>
      <c r="E57" s="6">
        <v>37.5</v>
      </c>
      <c r="F57" s="7">
        <v>67.5</v>
      </c>
      <c r="G57" s="8">
        <v>45.5</v>
      </c>
      <c r="H57" s="8">
        <v>83</v>
      </c>
      <c r="I57" s="9">
        <f t="shared" si="4"/>
        <v>239</v>
      </c>
      <c r="J57" s="7">
        <f t="shared" si="6"/>
        <v>220</v>
      </c>
      <c r="K57" s="9" t="s">
        <v>18</v>
      </c>
      <c r="L57" s="7" t="s">
        <v>12</v>
      </c>
      <c r="M57" s="7" t="s">
        <v>239</v>
      </c>
      <c r="N57" s="17">
        <v>13.35</v>
      </c>
      <c r="O57" s="17">
        <v>4.4400000000000004</v>
      </c>
      <c r="P57" s="17">
        <v>0</v>
      </c>
      <c r="Q57" s="17">
        <v>4.66</v>
      </c>
      <c r="R57" s="17">
        <v>2.91</v>
      </c>
      <c r="S57" s="17">
        <v>0.46</v>
      </c>
      <c r="T57" s="17">
        <v>3.29</v>
      </c>
      <c r="U57" s="7">
        <v>8</v>
      </c>
      <c r="V57" s="17">
        <f t="shared" si="5"/>
        <v>12.850000000000001</v>
      </c>
      <c r="W57" s="7">
        <v>8</v>
      </c>
      <c r="X57" s="7"/>
      <c r="Y57" s="287">
        <v>56</v>
      </c>
    </row>
    <row r="58" spans="1:25" ht="25.5" x14ac:dyDescent="0.25">
      <c r="A58" s="5" t="s">
        <v>78</v>
      </c>
      <c r="B58" s="6" t="s">
        <v>11</v>
      </c>
      <c r="C58" s="6">
        <v>29</v>
      </c>
      <c r="D58" s="6">
        <v>58</v>
      </c>
      <c r="E58" s="6">
        <v>4.5</v>
      </c>
      <c r="F58" s="7">
        <v>72.5</v>
      </c>
      <c r="G58" s="8">
        <v>75.25</v>
      </c>
      <c r="H58" s="8" t="s">
        <v>58</v>
      </c>
      <c r="I58" s="9">
        <f t="shared" si="4"/>
        <v>210.25</v>
      </c>
      <c r="J58" s="7">
        <f t="shared" si="6"/>
        <v>268.25</v>
      </c>
      <c r="K58" s="9" t="s">
        <v>12</v>
      </c>
      <c r="L58" s="7" t="s">
        <v>12</v>
      </c>
      <c r="M58" s="7"/>
      <c r="N58" s="17"/>
      <c r="O58" s="17"/>
      <c r="P58" s="17"/>
      <c r="Q58" s="17"/>
      <c r="R58" s="17"/>
      <c r="S58" s="17"/>
      <c r="T58" s="17"/>
      <c r="U58" s="7">
        <v>8</v>
      </c>
      <c r="V58" s="17">
        <f t="shared" si="5"/>
        <v>0</v>
      </c>
      <c r="W58" s="7">
        <v>8</v>
      </c>
      <c r="X58" s="7"/>
      <c r="Y58" s="287">
        <v>57</v>
      </c>
    </row>
    <row r="59" spans="1:25" ht="25.5" x14ac:dyDescent="0.25">
      <c r="A59" s="5" t="s">
        <v>79</v>
      </c>
      <c r="B59" s="6" t="s">
        <v>14</v>
      </c>
      <c r="C59" s="6">
        <v>66.75</v>
      </c>
      <c r="D59" s="6">
        <v>139.5</v>
      </c>
      <c r="E59" s="6">
        <v>192.5</v>
      </c>
      <c r="F59" s="7">
        <v>142</v>
      </c>
      <c r="G59" s="8">
        <v>6</v>
      </c>
      <c r="H59" s="8">
        <v>45</v>
      </c>
      <c r="I59" s="9">
        <f t="shared" si="4"/>
        <v>525</v>
      </c>
      <c r="J59" s="7">
        <f t="shared" si="6"/>
        <v>613.5</v>
      </c>
      <c r="K59" s="9"/>
      <c r="L59" s="7" t="s">
        <v>19</v>
      </c>
      <c r="M59" s="7"/>
      <c r="N59" s="17"/>
      <c r="O59" s="17"/>
      <c r="P59" s="17"/>
      <c r="Q59" s="17"/>
      <c r="R59" s="17"/>
      <c r="S59" s="17"/>
      <c r="T59" s="17"/>
      <c r="U59" s="7"/>
      <c r="V59" s="17">
        <f t="shared" si="5"/>
        <v>0</v>
      </c>
      <c r="W59" s="7">
        <v>8</v>
      </c>
      <c r="X59" s="7"/>
      <c r="Y59" s="286">
        <v>58</v>
      </c>
    </row>
    <row r="60" spans="1:25" x14ac:dyDescent="0.25">
      <c r="A60" s="5" t="s">
        <v>80</v>
      </c>
      <c r="B60" s="6" t="s">
        <v>14</v>
      </c>
      <c r="C60" s="6">
        <v>307</v>
      </c>
      <c r="D60" s="6">
        <v>493.5</v>
      </c>
      <c r="E60" s="6">
        <v>568.25</v>
      </c>
      <c r="F60" s="7">
        <v>232.6</v>
      </c>
      <c r="G60" s="8">
        <v>428.5</v>
      </c>
      <c r="H60" s="8">
        <v>100</v>
      </c>
      <c r="I60" s="9">
        <f t="shared" si="4"/>
        <v>1822.85</v>
      </c>
      <c r="J60" s="7">
        <f t="shared" si="6"/>
        <v>2336.85</v>
      </c>
      <c r="K60" s="9" t="s">
        <v>15</v>
      </c>
      <c r="L60" s="7" t="s">
        <v>32</v>
      </c>
      <c r="M60" s="7" t="s">
        <v>240</v>
      </c>
      <c r="N60" s="17">
        <v>39.35</v>
      </c>
      <c r="O60" s="17">
        <v>35.69</v>
      </c>
      <c r="P60" s="17">
        <v>0</v>
      </c>
      <c r="Q60" s="17">
        <v>0.79</v>
      </c>
      <c r="R60" s="17">
        <v>0.74</v>
      </c>
      <c r="S60" s="17">
        <v>1.1100000000000001</v>
      </c>
      <c r="T60" s="17">
        <v>23.65</v>
      </c>
      <c r="U60" s="7">
        <v>6</v>
      </c>
      <c r="V60" s="17">
        <f t="shared" si="5"/>
        <v>61.239999999999995</v>
      </c>
      <c r="W60" s="7">
        <v>6</v>
      </c>
      <c r="X60" s="7"/>
      <c r="Y60" s="287">
        <v>59</v>
      </c>
    </row>
    <row r="61" spans="1:25" x14ac:dyDescent="0.25">
      <c r="A61" s="5" t="s">
        <v>81</v>
      </c>
      <c r="B61" s="6" t="s">
        <v>11</v>
      </c>
      <c r="C61" s="6" t="s">
        <v>24</v>
      </c>
      <c r="D61" s="6">
        <v>2</v>
      </c>
      <c r="E61" s="6">
        <v>36</v>
      </c>
      <c r="F61" s="7">
        <v>175.25</v>
      </c>
      <c r="G61" s="8">
        <v>3.5</v>
      </c>
      <c r="H61" s="8">
        <v>162</v>
      </c>
      <c r="I61" s="9">
        <f t="shared" si="4"/>
        <v>378.75</v>
      </c>
      <c r="J61" s="7">
        <f>SUM(D61:G61)</f>
        <v>216.75</v>
      </c>
      <c r="K61" s="9" t="s">
        <v>19</v>
      </c>
      <c r="L61" s="7" t="s">
        <v>12</v>
      </c>
      <c r="M61" s="7" t="s">
        <v>239</v>
      </c>
      <c r="N61" s="17"/>
      <c r="O61" s="17"/>
      <c r="P61" s="17"/>
      <c r="Q61" s="17"/>
      <c r="R61" s="17"/>
      <c r="S61" s="17"/>
      <c r="T61" s="17"/>
      <c r="U61" s="7">
        <v>8</v>
      </c>
      <c r="V61" s="17">
        <f t="shared" si="5"/>
        <v>0</v>
      </c>
      <c r="W61" s="7">
        <v>8</v>
      </c>
      <c r="X61" s="7"/>
      <c r="Y61" s="287">
        <v>60</v>
      </c>
    </row>
    <row r="62" spans="1:25" x14ac:dyDescent="0.25">
      <c r="A62" s="5" t="s">
        <v>82</v>
      </c>
      <c r="B62" s="6" t="s">
        <v>14</v>
      </c>
      <c r="C62" s="6">
        <v>163.5</v>
      </c>
      <c r="D62" s="6">
        <v>258</v>
      </c>
      <c r="E62" s="6">
        <v>193.25</v>
      </c>
      <c r="F62" s="7">
        <v>206.5</v>
      </c>
      <c r="G62" s="8">
        <v>200</v>
      </c>
      <c r="H62" s="8">
        <v>119</v>
      </c>
      <c r="I62" s="9">
        <f t="shared" si="4"/>
        <v>976.75</v>
      </c>
      <c r="J62" s="7">
        <f t="shared" ref="J62:J69" si="7">SUM(D62:G62)+(2*C62)</f>
        <v>1184.75</v>
      </c>
      <c r="K62" s="9" t="s">
        <v>15</v>
      </c>
      <c r="L62" s="7" t="s">
        <v>15</v>
      </c>
      <c r="M62" s="7"/>
      <c r="N62" s="17">
        <v>4.71</v>
      </c>
      <c r="O62" s="17">
        <v>48.31</v>
      </c>
      <c r="P62" s="17">
        <v>0</v>
      </c>
      <c r="Q62" s="17">
        <v>7.25</v>
      </c>
      <c r="R62" s="17">
        <v>5.19</v>
      </c>
      <c r="S62" s="17">
        <v>66.97</v>
      </c>
      <c r="T62" s="17">
        <v>2.77</v>
      </c>
      <c r="U62" s="7">
        <v>5</v>
      </c>
      <c r="V62" s="17">
        <f t="shared" si="5"/>
        <v>125.3</v>
      </c>
      <c r="W62" s="7">
        <v>5</v>
      </c>
      <c r="X62" s="7"/>
      <c r="Y62" s="286">
        <v>61</v>
      </c>
    </row>
    <row r="63" spans="1:25" x14ac:dyDescent="0.25">
      <c r="A63" s="5" t="s">
        <v>83</v>
      </c>
      <c r="B63" s="6" t="s">
        <v>14</v>
      </c>
      <c r="C63" s="6">
        <v>109.75</v>
      </c>
      <c r="D63" s="6">
        <v>499.5</v>
      </c>
      <c r="E63" s="6">
        <v>533.5</v>
      </c>
      <c r="F63" s="7">
        <v>396.25</v>
      </c>
      <c r="G63" s="8">
        <v>676.25</v>
      </c>
      <c r="H63" s="8">
        <v>481</v>
      </c>
      <c r="I63" s="9">
        <f t="shared" si="4"/>
        <v>2586.5</v>
      </c>
      <c r="J63" s="7">
        <f t="shared" si="7"/>
        <v>2325</v>
      </c>
      <c r="K63" s="9" t="s">
        <v>32</v>
      </c>
      <c r="L63" s="7" t="s">
        <v>32</v>
      </c>
      <c r="M63" s="7"/>
      <c r="N63" s="17">
        <v>2050.79</v>
      </c>
      <c r="O63" s="17">
        <v>27.46</v>
      </c>
      <c r="P63" s="17">
        <v>0</v>
      </c>
      <c r="Q63" s="17">
        <v>23.21</v>
      </c>
      <c r="R63" s="17">
        <v>0.08</v>
      </c>
      <c r="S63" s="17">
        <v>18</v>
      </c>
      <c r="T63" s="17">
        <v>99.4</v>
      </c>
      <c r="U63" s="7">
        <v>5</v>
      </c>
      <c r="V63" s="17">
        <f t="shared" si="5"/>
        <v>168.07</v>
      </c>
      <c r="W63" s="7">
        <v>5</v>
      </c>
      <c r="X63" s="7"/>
      <c r="Y63" s="287">
        <v>62</v>
      </c>
    </row>
    <row r="64" spans="1:25" ht="25.5" x14ac:dyDescent="0.25">
      <c r="A64" s="5" t="s">
        <v>84</v>
      </c>
      <c r="B64" s="6" t="s">
        <v>14</v>
      </c>
      <c r="C64" s="6">
        <v>381.5</v>
      </c>
      <c r="D64" s="6">
        <v>451.25</v>
      </c>
      <c r="E64" s="6">
        <v>586.25</v>
      </c>
      <c r="F64" s="7">
        <v>502.25</v>
      </c>
      <c r="G64" s="8">
        <v>527.25</v>
      </c>
      <c r="H64" s="8">
        <v>497</v>
      </c>
      <c r="I64" s="9">
        <f t="shared" si="4"/>
        <v>2564</v>
      </c>
      <c r="J64" s="7">
        <f t="shared" si="7"/>
        <v>2830</v>
      </c>
      <c r="K64" s="9" t="s">
        <v>32</v>
      </c>
      <c r="L64" s="7" t="s">
        <v>32</v>
      </c>
      <c r="M64" s="7"/>
      <c r="N64" s="17">
        <v>16.72</v>
      </c>
      <c r="O64" s="17">
        <v>179.76</v>
      </c>
      <c r="P64" s="17">
        <v>0</v>
      </c>
      <c r="Q64" s="17">
        <v>27.47</v>
      </c>
      <c r="R64" s="17">
        <v>18.78</v>
      </c>
      <c r="S64" s="17">
        <v>247.73</v>
      </c>
      <c r="T64" s="17">
        <v>10.95</v>
      </c>
      <c r="U64" s="7">
        <v>7</v>
      </c>
      <c r="V64" s="17">
        <f t="shared" si="5"/>
        <v>465.90999999999997</v>
      </c>
      <c r="W64" s="7">
        <v>4</v>
      </c>
      <c r="X64" s="7" t="s">
        <v>240</v>
      </c>
      <c r="Y64" s="287">
        <v>63</v>
      </c>
    </row>
    <row r="65" spans="1:25" x14ac:dyDescent="0.25">
      <c r="A65" s="5" t="s">
        <v>85</v>
      </c>
      <c r="B65" s="6" t="s">
        <v>14</v>
      </c>
      <c r="C65" s="6">
        <v>69</v>
      </c>
      <c r="D65" s="6">
        <v>142.5</v>
      </c>
      <c r="E65" s="6">
        <v>257.5</v>
      </c>
      <c r="F65" s="7">
        <v>48.25</v>
      </c>
      <c r="G65" s="8">
        <v>231.25</v>
      </c>
      <c r="H65" s="8">
        <v>60</v>
      </c>
      <c r="I65" s="9">
        <f t="shared" si="4"/>
        <v>739.5</v>
      </c>
      <c r="J65" s="7">
        <f t="shared" si="7"/>
        <v>817.5</v>
      </c>
      <c r="K65" s="9" t="s">
        <v>18</v>
      </c>
      <c r="L65" s="7" t="s">
        <v>18</v>
      </c>
      <c r="M65" s="7"/>
      <c r="N65" s="17">
        <v>4.4400000000000004</v>
      </c>
      <c r="O65" s="17">
        <v>23.11</v>
      </c>
      <c r="P65" s="17">
        <v>0</v>
      </c>
      <c r="Q65" s="17">
        <v>0.77</v>
      </c>
      <c r="R65" s="17">
        <v>7.0000000000000007E-2</v>
      </c>
      <c r="S65" s="17">
        <v>45.51</v>
      </c>
      <c r="T65" s="17">
        <v>1.82</v>
      </c>
      <c r="U65" s="7">
        <v>6</v>
      </c>
      <c r="V65" s="17">
        <f t="shared" si="5"/>
        <v>71.209999999999994</v>
      </c>
      <c r="W65" s="7">
        <v>6</v>
      </c>
      <c r="X65" s="7"/>
      <c r="Y65" s="286">
        <v>64</v>
      </c>
    </row>
    <row r="66" spans="1:25" x14ac:dyDescent="0.25">
      <c r="A66" s="5" t="s">
        <v>86</v>
      </c>
      <c r="B66" s="6" t="s">
        <v>14</v>
      </c>
      <c r="C66" s="6">
        <v>32.5</v>
      </c>
      <c r="D66" s="6">
        <v>254.5</v>
      </c>
      <c r="E66" s="6">
        <v>78.5</v>
      </c>
      <c r="F66" s="7">
        <v>123</v>
      </c>
      <c r="G66" s="8">
        <v>205</v>
      </c>
      <c r="H66" s="8">
        <v>22</v>
      </c>
      <c r="I66" s="9">
        <f t="shared" si="4"/>
        <v>683</v>
      </c>
      <c r="J66" s="7">
        <f t="shared" si="7"/>
        <v>726</v>
      </c>
      <c r="K66" s="9" t="s">
        <v>19</v>
      </c>
      <c r="L66" s="7" t="s">
        <v>18</v>
      </c>
      <c r="M66" s="7" t="s">
        <v>240</v>
      </c>
      <c r="N66" s="17">
        <v>9.86</v>
      </c>
      <c r="O66" s="17">
        <v>9.17</v>
      </c>
      <c r="P66" s="17">
        <v>0</v>
      </c>
      <c r="Q66" s="17">
        <v>0.53</v>
      </c>
      <c r="R66" s="17">
        <v>0.38</v>
      </c>
      <c r="S66" s="17">
        <v>5.0999999999999996</v>
      </c>
      <c r="T66" s="17">
        <v>3.26</v>
      </c>
      <c r="U66" s="7">
        <v>7</v>
      </c>
      <c r="V66" s="17">
        <f t="shared" si="5"/>
        <v>18.059999999999999</v>
      </c>
      <c r="W66" s="7">
        <v>8</v>
      </c>
      <c r="X66" s="7" t="s">
        <v>239</v>
      </c>
      <c r="Y66" s="287">
        <v>65</v>
      </c>
    </row>
    <row r="67" spans="1:25" ht="25.5" x14ac:dyDescent="0.25">
      <c r="A67" s="5" t="s">
        <v>87</v>
      </c>
      <c r="B67" s="6" t="s">
        <v>14</v>
      </c>
      <c r="C67" s="6">
        <v>69.5</v>
      </c>
      <c r="D67" s="6">
        <v>146</v>
      </c>
      <c r="E67" s="6">
        <v>67</v>
      </c>
      <c r="F67" s="7">
        <v>166.5</v>
      </c>
      <c r="G67" s="8">
        <v>340</v>
      </c>
      <c r="H67" s="8">
        <v>271</v>
      </c>
      <c r="I67" s="9">
        <f t="shared" si="4"/>
        <v>990.5</v>
      </c>
      <c r="J67" s="7">
        <f t="shared" si="7"/>
        <v>858.5</v>
      </c>
      <c r="K67" s="9" t="s">
        <v>15</v>
      </c>
      <c r="L67" s="7" t="s">
        <v>18</v>
      </c>
      <c r="M67" s="7" t="s">
        <v>239</v>
      </c>
      <c r="N67" s="17">
        <v>4.54</v>
      </c>
      <c r="O67" s="17">
        <v>5.7</v>
      </c>
      <c r="P67" s="17">
        <v>0</v>
      </c>
      <c r="Q67" s="17">
        <v>0.09</v>
      </c>
      <c r="R67" s="17">
        <v>0.06</v>
      </c>
      <c r="S67" s="17">
        <v>0.69</v>
      </c>
      <c r="T67" s="17">
        <v>0.3</v>
      </c>
      <c r="U67" s="7">
        <v>6</v>
      </c>
      <c r="V67" s="17">
        <f t="shared" si="5"/>
        <v>6.78</v>
      </c>
      <c r="W67" s="7">
        <v>8</v>
      </c>
      <c r="X67" s="7" t="s">
        <v>239</v>
      </c>
      <c r="Y67" s="287">
        <v>66</v>
      </c>
    </row>
    <row r="68" spans="1:25" ht="25.5" x14ac:dyDescent="0.25">
      <c r="A68" s="5" t="s">
        <v>88</v>
      </c>
      <c r="B68" s="6" t="s">
        <v>11</v>
      </c>
      <c r="C68" s="6">
        <v>22.5</v>
      </c>
      <c r="D68" s="6">
        <v>23.5</v>
      </c>
      <c r="E68" s="6">
        <v>6.75</v>
      </c>
      <c r="F68" s="7">
        <v>16</v>
      </c>
      <c r="G68" s="8">
        <v>9.25</v>
      </c>
      <c r="H68" s="8">
        <v>9</v>
      </c>
      <c r="I68" s="9">
        <f t="shared" si="4"/>
        <v>64.5</v>
      </c>
      <c r="J68" s="7">
        <f t="shared" si="7"/>
        <v>100.5</v>
      </c>
      <c r="K68" s="9" t="s">
        <v>12</v>
      </c>
      <c r="L68" s="7" t="s">
        <v>12</v>
      </c>
      <c r="M68" s="7"/>
      <c r="N68" s="17"/>
      <c r="O68" s="17"/>
      <c r="P68" s="17"/>
      <c r="Q68" s="17"/>
      <c r="R68" s="17"/>
      <c r="S68" s="17"/>
      <c r="T68" s="17"/>
      <c r="U68" s="7">
        <v>8</v>
      </c>
      <c r="V68" s="17">
        <f t="shared" si="5"/>
        <v>0</v>
      </c>
      <c r="W68" s="7">
        <v>8</v>
      </c>
      <c r="X68" s="7"/>
      <c r="Y68" s="286">
        <v>67</v>
      </c>
    </row>
    <row r="69" spans="1:25" ht="25.5" x14ac:dyDescent="0.25">
      <c r="A69" s="5" t="s">
        <v>89</v>
      </c>
      <c r="B69" s="6" t="s">
        <v>11</v>
      </c>
      <c r="C69" s="6">
        <v>15.75</v>
      </c>
      <c r="D69" s="6">
        <v>116.25</v>
      </c>
      <c r="E69" s="6">
        <v>26</v>
      </c>
      <c r="F69" s="7">
        <v>53.5</v>
      </c>
      <c r="G69" s="8">
        <v>47.75</v>
      </c>
      <c r="H69" s="8">
        <v>4</v>
      </c>
      <c r="I69" s="9">
        <f t="shared" si="4"/>
        <v>247.5</v>
      </c>
      <c r="J69" s="7">
        <f t="shared" si="7"/>
        <v>275</v>
      </c>
      <c r="K69" s="9" t="s">
        <v>12</v>
      </c>
      <c r="L69" s="7" t="s">
        <v>12</v>
      </c>
      <c r="M69" s="7"/>
      <c r="N69" s="17"/>
      <c r="O69" s="17"/>
      <c r="P69" s="17"/>
      <c r="Q69" s="17"/>
      <c r="R69" s="17"/>
      <c r="S69" s="17"/>
      <c r="T69" s="17"/>
      <c r="U69" s="7">
        <v>8</v>
      </c>
      <c r="V69" s="17">
        <f t="shared" si="5"/>
        <v>0</v>
      </c>
      <c r="W69" s="7">
        <v>8</v>
      </c>
      <c r="X69" s="7"/>
      <c r="Y69" s="287">
        <v>68</v>
      </c>
    </row>
    <row r="70" spans="1:25" x14ac:dyDescent="0.25">
      <c r="A70" s="5" t="s">
        <v>90</v>
      </c>
      <c r="B70" s="6" t="s">
        <v>11</v>
      </c>
      <c r="C70" s="6" t="s">
        <v>24</v>
      </c>
      <c r="D70" s="6">
        <v>268.25</v>
      </c>
      <c r="E70" s="6" t="s">
        <v>24</v>
      </c>
      <c r="F70" s="7">
        <v>11.5</v>
      </c>
      <c r="G70" s="8">
        <v>126.25</v>
      </c>
      <c r="H70" s="8">
        <v>8</v>
      </c>
      <c r="I70" s="9">
        <f t="shared" si="4"/>
        <v>414</v>
      </c>
      <c r="J70" s="7">
        <f>SUM(D70:G70)</f>
        <v>406</v>
      </c>
      <c r="K70" s="9" t="s">
        <v>12</v>
      </c>
      <c r="L70" s="7" t="s">
        <v>19</v>
      </c>
      <c r="M70" s="7" t="s">
        <v>240</v>
      </c>
      <c r="N70" s="17"/>
      <c r="O70" s="17"/>
      <c r="P70" s="17"/>
      <c r="Q70" s="17"/>
      <c r="R70" s="17"/>
      <c r="S70" s="17"/>
      <c r="T70" s="17"/>
      <c r="U70" s="7">
        <v>8</v>
      </c>
      <c r="V70" s="17">
        <f t="shared" si="5"/>
        <v>0</v>
      </c>
      <c r="W70" s="7">
        <v>8</v>
      </c>
      <c r="X70" s="7"/>
      <c r="Y70" s="287">
        <v>69</v>
      </c>
    </row>
    <row r="71" spans="1:25" x14ac:dyDescent="0.25">
      <c r="A71" s="5" t="s">
        <v>91</v>
      </c>
      <c r="B71" s="6" t="s">
        <v>14</v>
      </c>
      <c r="C71" s="6">
        <v>608.25</v>
      </c>
      <c r="D71" s="6">
        <v>697</v>
      </c>
      <c r="E71" s="6">
        <v>1338.5</v>
      </c>
      <c r="F71" s="7">
        <v>1183.75</v>
      </c>
      <c r="G71" s="8">
        <v>1482.25</v>
      </c>
      <c r="H71" s="8">
        <v>1163</v>
      </c>
      <c r="I71" s="9">
        <f t="shared" si="4"/>
        <v>5864.5</v>
      </c>
      <c r="J71" s="7">
        <f>SUM(D71:G71)+(2*C71)</f>
        <v>5918</v>
      </c>
      <c r="K71" s="9" t="s">
        <v>65</v>
      </c>
      <c r="L71" s="7" t="s">
        <v>92</v>
      </c>
      <c r="M71" s="7" t="s">
        <v>239</v>
      </c>
      <c r="N71" s="17">
        <v>346.13</v>
      </c>
      <c r="O71" s="17">
        <v>165.85</v>
      </c>
      <c r="P71" s="17">
        <v>0</v>
      </c>
      <c r="Q71" s="17">
        <v>71.59</v>
      </c>
      <c r="R71" s="17">
        <v>59.91</v>
      </c>
      <c r="S71" s="17">
        <v>42.21</v>
      </c>
      <c r="T71" s="17">
        <v>69.23</v>
      </c>
      <c r="U71" s="7">
        <v>4</v>
      </c>
      <c r="V71" s="17">
        <f t="shared" si="5"/>
        <v>348.88</v>
      </c>
      <c r="W71" s="7">
        <v>4</v>
      </c>
      <c r="X71" s="7"/>
      <c r="Y71" s="286">
        <v>70</v>
      </c>
    </row>
    <row r="72" spans="1:25" x14ac:dyDescent="0.25">
      <c r="A72" s="5" t="s">
        <v>93</v>
      </c>
      <c r="B72" s="6" t="s">
        <v>11</v>
      </c>
      <c r="C72" s="6" t="s">
        <v>24</v>
      </c>
      <c r="D72" s="6">
        <v>19</v>
      </c>
      <c r="E72" s="6" t="s">
        <v>24</v>
      </c>
      <c r="F72" s="7">
        <v>14.5</v>
      </c>
      <c r="G72" s="8">
        <v>25.25</v>
      </c>
      <c r="H72" s="8">
        <v>35</v>
      </c>
      <c r="I72" s="9">
        <f t="shared" si="4"/>
        <v>93.75</v>
      </c>
      <c r="J72" s="7">
        <f>SUM(D72:G72)</f>
        <v>58.75</v>
      </c>
      <c r="K72" s="9" t="s">
        <v>12</v>
      </c>
      <c r="L72" s="7" t="s">
        <v>12</v>
      </c>
      <c r="M72" s="7"/>
      <c r="N72" s="17"/>
      <c r="O72" s="17"/>
      <c r="P72" s="17"/>
      <c r="Q72" s="17"/>
      <c r="R72" s="17"/>
      <c r="S72" s="17"/>
      <c r="T72" s="17"/>
      <c r="U72" s="7">
        <v>8</v>
      </c>
      <c r="V72" s="17">
        <f t="shared" si="5"/>
        <v>0</v>
      </c>
      <c r="W72" s="7">
        <v>8</v>
      </c>
      <c r="X72" s="7"/>
      <c r="Y72" s="287">
        <v>71</v>
      </c>
    </row>
    <row r="73" spans="1:25" x14ac:dyDescent="0.25">
      <c r="A73" s="5" t="s">
        <v>99</v>
      </c>
      <c r="B73" s="6" t="s">
        <v>14</v>
      </c>
      <c r="C73" s="6">
        <v>25</v>
      </c>
      <c r="D73" s="6">
        <v>47.5</v>
      </c>
      <c r="E73" s="6">
        <v>351.5</v>
      </c>
      <c r="F73" s="7">
        <v>0</v>
      </c>
      <c r="G73" s="8">
        <v>139.25</v>
      </c>
      <c r="H73" s="8">
        <v>293</v>
      </c>
      <c r="I73" s="9">
        <f t="shared" si="4"/>
        <v>831.25</v>
      </c>
      <c r="J73" s="7">
        <f>SUM(D73:G73)+(2*C73)</f>
        <v>588.25</v>
      </c>
      <c r="K73" s="9" t="s">
        <v>15</v>
      </c>
      <c r="L73" s="7" t="s">
        <v>19</v>
      </c>
      <c r="M73" s="7" t="s">
        <v>239</v>
      </c>
      <c r="N73" s="17">
        <v>8.39</v>
      </c>
      <c r="O73" s="17">
        <v>11.33</v>
      </c>
      <c r="P73" s="17">
        <v>0</v>
      </c>
      <c r="Q73" s="17">
        <v>0.05</v>
      </c>
      <c r="R73" s="17">
        <v>0.04</v>
      </c>
      <c r="S73" s="17">
        <v>0.06</v>
      </c>
      <c r="T73" s="17">
        <v>0.55000000000000004</v>
      </c>
      <c r="U73" s="7">
        <v>4</v>
      </c>
      <c r="V73" s="17">
        <f t="shared" si="5"/>
        <v>11.990000000000002</v>
      </c>
      <c r="W73" s="7">
        <v>8</v>
      </c>
      <c r="X73" s="7" t="s">
        <v>239</v>
      </c>
      <c r="Y73" s="287">
        <v>72</v>
      </c>
    </row>
    <row r="74" spans="1:25" x14ac:dyDescent="0.25">
      <c r="A74" s="5" t="s">
        <v>94</v>
      </c>
      <c r="B74" s="6" t="s">
        <v>14</v>
      </c>
      <c r="C74" s="6">
        <v>371.5</v>
      </c>
      <c r="D74" s="6">
        <v>656</v>
      </c>
      <c r="E74" s="6">
        <v>97.25</v>
      </c>
      <c r="F74" s="7">
        <v>50.5</v>
      </c>
      <c r="G74" s="8">
        <v>17.5</v>
      </c>
      <c r="H74" s="8">
        <v>315</v>
      </c>
      <c r="I74" s="9">
        <f t="shared" si="4"/>
        <v>1136.25</v>
      </c>
      <c r="J74" s="7">
        <f>SUM(D74:G74)+(2*C74)</f>
        <v>1564.25</v>
      </c>
      <c r="K74" s="9" t="s">
        <v>19</v>
      </c>
      <c r="L74" s="7" t="s">
        <v>16</v>
      </c>
      <c r="M74" s="7" t="s">
        <v>240</v>
      </c>
      <c r="N74" s="17">
        <v>23.36</v>
      </c>
      <c r="O74" s="17">
        <v>31.38</v>
      </c>
      <c r="P74" s="17">
        <v>0</v>
      </c>
      <c r="Q74" s="17">
        <v>19.05</v>
      </c>
      <c r="R74" s="17">
        <v>19.03</v>
      </c>
      <c r="S74" s="17">
        <v>0.19</v>
      </c>
      <c r="T74" s="17">
        <v>2.97</v>
      </c>
      <c r="U74" s="7">
        <v>7</v>
      </c>
      <c r="V74" s="17">
        <f t="shared" si="5"/>
        <v>53.589999999999996</v>
      </c>
      <c r="W74" s="7">
        <v>6</v>
      </c>
      <c r="X74" s="7" t="s">
        <v>240</v>
      </c>
      <c r="Y74" s="286">
        <v>73</v>
      </c>
    </row>
    <row r="75" spans="1:25" ht="25.5" x14ac:dyDescent="0.25">
      <c r="A75" s="5" t="s">
        <v>95</v>
      </c>
      <c r="B75" s="6" t="s">
        <v>14</v>
      </c>
      <c r="C75" s="6">
        <v>149.5</v>
      </c>
      <c r="D75" s="6">
        <v>248.5</v>
      </c>
      <c r="E75" s="6">
        <v>195.75</v>
      </c>
      <c r="F75" s="7">
        <v>168.75</v>
      </c>
      <c r="G75" s="8">
        <v>146.25</v>
      </c>
      <c r="H75" s="8">
        <v>542</v>
      </c>
      <c r="I75" s="9">
        <f t="shared" si="4"/>
        <v>1301.25</v>
      </c>
      <c r="J75" s="7">
        <f>SUM(D75:G75)+(2*C75)</f>
        <v>1058.25</v>
      </c>
      <c r="K75" s="9" t="s">
        <v>16</v>
      </c>
      <c r="L75" s="7" t="s">
        <v>15</v>
      </c>
      <c r="M75" s="7" t="s">
        <v>239</v>
      </c>
      <c r="N75" s="17">
        <v>21.6</v>
      </c>
      <c r="O75" s="17">
        <v>31.95</v>
      </c>
      <c r="P75" s="17">
        <v>0</v>
      </c>
      <c r="Q75" s="17">
        <v>19.21</v>
      </c>
      <c r="R75" s="17">
        <v>14.98</v>
      </c>
      <c r="S75" s="17">
        <v>0.22</v>
      </c>
      <c r="T75" s="17">
        <v>59.45</v>
      </c>
      <c r="U75" s="7">
        <v>6</v>
      </c>
      <c r="V75" s="17">
        <f t="shared" si="5"/>
        <v>110.83</v>
      </c>
      <c r="W75" s="7">
        <v>5</v>
      </c>
      <c r="X75" s="7" t="s">
        <v>240</v>
      </c>
      <c r="Y75" s="287">
        <v>74</v>
      </c>
    </row>
    <row r="76" spans="1:25" x14ac:dyDescent="0.25">
      <c r="A76" s="5" t="s">
        <v>185</v>
      </c>
      <c r="B76" s="6" t="s">
        <v>11</v>
      </c>
      <c r="C76" s="6"/>
      <c r="D76" s="6"/>
      <c r="E76" s="6"/>
      <c r="F76" s="7"/>
      <c r="G76" s="8"/>
      <c r="H76" s="8"/>
      <c r="I76" s="9"/>
      <c r="J76" s="7"/>
      <c r="K76" s="9"/>
      <c r="L76" s="7"/>
      <c r="M76" s="7"/>
      <c r="N76" s="17"/>
      <c r="O76" s="17"/>
      <c r="P76" s="17"/>
      <c r="Q76" s="17"/>
      <c r="R76" s="17"/>
      <c r="S76" s="17"/>
      <c r="T76" s="17"/>
      <c r="U76" s="7"/>
      <c r="V76" s="17">
        <v>0</v>
      </c>
      <c r="W76" s="7">
        <v>9</v>
      </c>
      <c r="X76" s="7" t="s">
        <v>241</v>
      </c>
      <c r="Y76" s="287">
        <v>75</v>
      </c>
    </row>
    <row r="77" spans="1:25" x14ac:dyDescent="0.25">
      <c r="A77" s="5" t="s">
        <v>96</v>
      </c>
      <c r="B77" s="6" t="s">
        <v>14</v>
      </c>
      <c r="C77" s="6">
        <v>42</v>
      </c>
      <c r="D77" s="6">
        <v>34</v>
      </c>
      <c r="E77" s="6">
        <v>165.25</v>
      </c>
      <c r="F77" s="7">
        <v>32.75</v>
      </c>
      <c r="G77" s="8">
        <v>31.25</v>
      </c>
      <c r="H77" s="8">
        <v>89</v>
      </c>
      <c r="I77" s="9">
        <f t="shared" ref="I77:I87" si="8">SUM(D77:H77)</f>
        <v>352.25</v>
      </c>
      <c r="J77" s="7">
        <f>SUM(D77:G77)+(2*C77)</f>
        <v>347.25</v>
      </c>
      <c r="K77" s="9" t="s">
        <v>12</v>
      </c>
      <c r="L77" s="7" t="s">
        <v>19</v>
      </c>
      <c r="M77" s="7" t="s">
        <v>240</v>
      </c>
      <c r="N77" s="17">
        <v>0.57999999999999996</v>
      </c>
      <c r="O77" s="17">
        <v>0.69</v>
      </c>
      <c r="P77" s="17">
        <v>0</v>
      </c>
      <c r="Q77" s="17">
        <v>0</v>
      </c>
      <c r="R77" s="17">
        <v>0</v>
      </c>
      <c r="S77" s="17">
        <v>0</v>
      </c>
      <c r="T77" s="17">
        <v>2.06</v>
      </c>
      <c r="U77" s="7">
        <v>8</v>
      </c>
      <c r="V77" s="17">
        <f t="shared" ref="V77:V87" si="9">SUM(O77:Q77,S77:T77)</f>
        <v>2.75</v>
      </c>
      <c r="W77" s="7">
        <v>8</v>
      </c>
      <c r="X77" s="7"/>
      <c r="Y77" s="286">
        <v>76</v>
      </c>
    </row>
    <row r="78" spans="1:25" ht="38.25" x14ac:dyDescent="0.25">
      <c r="A78" s="5" t="s">
        <v>97</v>
      </c>
      <c r="B78" s="6" t="s">
        <v>14</v>
      </c>
      <c r="C78" s="6">
        <v>32.75</v>
      </c>
      <c r="D78" s="6">
        <v>567</v>
      </c>
      <c r="E78" s="6">
        <v>281</v>
      </c>
      <c r="F78" s="7">
        <v>262.5</v>
      </c>
      <c r="G78" s="8" t="s">
        <v>58</v>
      </c>
      <c r="H78" s="8" t="s">
        <v>58</v>
      </c>
      <c r="I78" s="9">
        <f t="shared" si="8"/>
        <v>1110.5</v>
      </c>
      <c r="J78" s="7">
        <f>SUM(D78:G78)+(2*C78)</f>
        <v>1176</v>
      </c>
      <c r="K78" s="9"/>
      <c r="L78" s="7" t="s">
        <v>15</v>
      </c>
      <c r="M78" s="7"/>
      <c r="N78" s="17"/>
      <c r="O78" s="17"/>
      <c r="P78" s="17"/>
      <c r="Q78" s="17"/>
      <c r="R78" s="17"/>
      <c r="S78" s="17"/>
      <c r="T78" s="17"/>
      <c r="U78" s="7"/>
      <c r="V78" s="17">
        <f t="shared" si="9"/>
        <v>0</v>
      </c>
      <c r="W78" s="7">
        <v>8</v>
      </c>
      <c r="X78" s="7"/>
      <c r="Y78" s="287">
        <v>77</v>
      </c>
    </row>
    <row r="79" spans="1:25" ht="25.5" x14ac:dyDescent="0.25">
      <c r="A79" s="5" t="s">
        <v>98</v>
      </c>
      <c r="B79" s="6" t="s">
        <v>11</v>
      </c>
      <c r="C79" s="6">
        <v>26.5</v>
      </c>
      <c r="D79" s="6">
        <v>163.5</v>
      </c>
      <c r="E79" s="6">
        <v>14</v>
      </c>
      <c r="F79" s="7">
        <v>10</v>
      </c>
      <c r="G79" s="8">
        <v>50.5</v>
      </c>
      <c r="H79" s="8">
        <v>53</v>
      </c>
      <c r="I79" s="9">
        <f t="shared" si="8"/>
        <v>291</v>
      </c>
      <c r="J79" s="7">
        <f>SUM(D79:G79)+(2*C79)</f>
        <v>291</v>
      </c>
      <c r="K79" s="9" t="s">
        <v>12</v>
      </c>
      <c r="L79" s="7" t="s">
        <v>12</v>
      </c>
      <c r="M79" s="7"/>
      <c r="N79" s="17"/>
      <c r="O79" s="17"/>
      <c r="P79" s="17"/>
      <c r="Q79" s="17"/>
      <c r="R79" s="17"/>
      <c r="S79" s="17"/>
      <c r="T79" s="17"/>
      <c r="U79" s="7">
        <v>8</v>
      </c>
      <c r="V79" s="17">
        <f t="shared" si="9"/>
        <v>0</v>
      </c>
      <c r="W79" s="7">
        <v>8</v>
      </c>
      <c r="X79" s="7"/>
      <c r="Y79" s="287">
        <v>78</v>
      </c>
    </row>
    <row r="80" spans="1:25" x14ac:dyDescent="0.25">
      <c r="A80" s="5" t="s">
        <v>45</v>
      </c>
      <c r="B80" s="6" t="s">
        <v>14</v>
      </c>
      <c r="C80" s="6">
        <v>247.5</v>
      </c>
      <c r="D80" s="6">
        <v>47.5</v>
      </c>
      <c r="E80" s="6">
        <v>73</v>
      </c>
      <c r="F80" s="7">
        <v>44.25</v>
      </c>
      <c r="G80" s="8">
        <v>110.25</v>
      </c>
      <c r="H80" s="8">
        <v>154</v>
      </c>
      <c r="I80" s="9">
        <f t="shared" si="8"/>
        <v>429</v>
      </c>
      <c r="J80" s="7">
        <f>SUM(D80:G80)+(2*C80)</f>
        <v>770</v>
      </c>
      <c r="K80" s="9" t="s">
        <v>19</v>
      </c>
      <c r="L80" s="7" t="s">
        <v>18</v>
      </c>
      <c r="M80" s="7" t="s">
        <v>240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6.4</v>
      </c>
      <c r="U80" s="7">
        <v>8</v>
      </c>
      <c r="V80" s="17">
        <f t="shared" si="9"/>
        <v>6.4</v>
      </c>
      <c r="W80" s="7">
        <v>8</v>
      </c>
      <c r="X80" s="7"/>
      <c r="Y80" s="286">
        <v>79</v>
      </c>
    </row>
    <row r="81" spans="1:25" x14ac:dyDescent="0.25">
      <c r="A81" s="5" t="s">
        <v>100</v>
      </c>
      <c r="B81" s="6" t="s">
        <v>11</v>
      </c>
      <c r="C81" s="6" t="s">
        <v>24</v>
      </c>
      <c r="D81" s="6">
        <v>42.5</v>
      </c>
      <c r="E81" s="6" t="s">
        <v>24</v>
      </c>
      <c r="F81" s="7">
        <v>0</v>
      </c>
      <c r="G81" s="8">
        <v>32.5</v>
      </c>
      <c r="H81" s="8">
        <v>84</v>
      </c>
      <c r="I81" s="9">
        <f t="shared" si="8"/>
        <v>159</v>
      </c>
      <c r="J81" s="7">
        <f>SUM(D81:G81)</f>
        <v>75</v>
      </c>
      <c r="K81" s="9" t="s">
        <v>12</v>
      </c>
      <c r="L81" s="7" t="s">
        <v>12</v>
      </c>
      <c r="M81" s="7"/>
      <c r="N81" s="17"/>
      <c r="O81" s="17"/>
      <c r="P81" s="17"/>
      <c r="Q81" s="17"/>
      <c r="R81" s="17"/>
      <c r="S81" s="17"/>
      <c r="T81" s="17"/>
      <c r="U81" s="7">
        <v>8</v>
      </c>
      <c r="V81" s="17">
        <f t="shared" si="9"/>
        <v>0</v>
      </c>
      <c r="W81" s="7">
        <v>8</v>
      </c>
      <c r="X81" s="7"/>
      <c r="Y81" s="287">
        <v>80</v>
      </c>
    </row>
    <row r="82" spans="1:25" x14ac:dyDescent="0.25">
      <c r="A82" s="5" t="s">
        <v>101</v>
      </c>
      <c r="B82" s="6" t="s">
        <v>14</v>
      </c>
      <c r="C82" s="6">
        <v>53.5</v>
      </c>
      <c r="D82" s="6">
        <v>257</v>
      </c>
      <c r="E82" s="6">
        <v>28.25</v>
      </c>
      <c r="F82" s="7">
        <v>36.5</v>
      </c>
      <c r="G82" s="8">
        <v>50.75</v>
      </c>
      <c r="H82" s="8">
        <v>89</v>
      </c>
      <c r="I82" s="9">
        <f t="shared" si="8"/>
        <v>461.5</v>
      </c>
      <c r="J82" s="7">
        <f t="shared" ref="J82:J87" si="10">SUM(D82:G82)+(2*C82)</f>
        <v>479.5</v>
      </c>
      <c r="K82" s="9" t="s">
        <v>19</v>
      </c>
      <c r="L82" s="7" t="s">
        <v>19</v>
      </c>
      <c r="M82" s="7"/>
      <c r="N82" s="17">
        <v>2.0499999999999998</v>
      </c>
      <c r="O82" s="17">
        <v>2.63</v>
      </c>
      <c r="P82" s="17">
        <v>0</v>
      </c>
      <c r="Q82" s="17">
        <v>0.03</v>
      </c>
      <c r="R82" s="17">
        <v>0.02</v>
      </c>
      <c r="S82" s="17">
        <v>0.46</v>
      </c>
      <c r="T82" s="17">
        <v>0.13</v>
      </c>
      <c r="U82" s="7">
        <v>8</v>
      </c>
      <c r="V82" s="17">
        <f t="shared" si="9"/>
        <v>3.2499999999999996</v>
      </c>
      <c r="W82" s="7">
        <v>8</v>
      </c>
      <c r="X82" s="7"/>
      <c r="Y82" s="287">
        <v>81</v>
      </c>
    </row>
    <row r="83" spans="1:25" x14ac:dyDescent="0.25">
      <c r="A83" s="5" t="s">
        <v>102</v>
      </c>
      <c r="B83" s="6" t="s">
        <v>14</v>
      </c>
      <c r="C83" s="6">
        <v>28</v>
      </c>
      <c r="D83" s="6">
        <v>37</v>
      </c>
      <c r="E83" s="6">
        <v>144.25</v>
      </c>
      <c r="F83" s="7">
        <v>18.75</v>
      </c>
      <c r="G83" s="8">
        <v>90</v>
      </c>
      <c r="H83" s="8">
        <v>65</v>
      </c>
      <c r="I83" s="9">
        <f t="shared" si="8"/>
        <v>355</v>
      </c>
      <c r="J83" s="7">
        <f t="shared" si="10"/>
        <v>346</v>
      </c>
      <c r="K83" s="9" t="s">
        <v>19</v>
      </c>
      <c r="L83" s="7" t="s">
        <v>19</v>
      </c>
      <c r="M83" s="7"/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4.9400000000000004</v>
      </c>
      <c r="U83" s="7">
        <v>8</v>
      </c>
      <c r="V83" s="17">
        <f t="shared" si="9"/>
        <v>4.9400000000000004</v>
      </c>
      <c r="W83" s="7">
        <v>8</v>
      </c>
      <c r="X83" s="7"/>
      <c r="Y83" s="286">
        <v>82</v>
      </c>
    </row>
    <row r="84" spans="1:25" ht="25.5" x14ac:dyDescent="0.25">
      <c r="A84" s="5" t="s">
        <v>103</v>
      </c>
      <c r="B84" s="6" t="s">
        <v>11</v>
      </c>
      <c r="C84" s="6">
        <v>26</v>
      </c>
      <c r="D84" s="6">
        <v>9</v>
      </c>
      <c r="E84" s="6">
        <v>81</v>
      </c>
      <c r="F84" s="7">
        <v>3.5</v>
      </c>
      <c r="G84" s="8">
        <v>15</v>
      </c>
      <c r="H84" s="8" t="s">
        <v>24</v>
      </c>
      <c r="I84" s="9">
        <f t="shared" si="8"/>
        <v>108.5</v>
      </c>
      <c r="J84" s="7">
        <f t="shared" si="10"/>
        <v>160.5</v>
      </c>
      <c r="K84" s="9" t="s">
        <v>22</v>
      </c>
      <c r="L84" s="7" t="s">
        <v>12</v>
      </c>
      <c r="M84" s="7" t="s">
        <v>239</v>
      </c>
      <c r="N84" s="17"/>
      <c r="O84" s="17"/>
      <c r="P84" s="17"/>
      <c r="Q84" s="17"/>
      <c r="R84" s="17"/>
      <c r="S84" s="17"/>
      <c r="T84" s="17"/>
      <c r="U84" s="7">
        <v>9</v>
      </c>
      <c r="V84" s="17">
        <f t="shared" si="9"/>
        <v>0</v>
      </c>
      <c r="W84" s="7">
        <v>8</v>
      </c>
      <c r="X84" s="7" t="s">
        <v>239</v>
      </c>
      <c r="Y84" s="287">
        <v>83</v>
      </c>
    </row>
    <row r="85" spans="1:25" ht="25.5" x14ac:dyDescent="0.25">
      <c r="A85" s="5" t="s">
        <v>104</v>
      </c>
      <c r="B85" s="6" t="s">
        <v>14</v>
      </c>
      <c r="C85" s="6">
        <v>219</v>
      </c>
      <c r="D85" s="6">
        <v>108.5</v>
      </c>
      <c r="E85" s="6">
        <v>214.5</v>
      </c>
      <c r="F85" s="7">
        <v>263.25</v>
      </c>
      <c r="G85" s="8">
        <v>285.5</v>
      </c>
      <c r="H85" s="8">
        <v>194</v>
      </c>
      <c r="I85" s="9">
        <f t="shared" si="8"/>
        <v>1065.75</v>
      </c>
      <c r="J85" s="7">
        <f t="shared" si="10"/>
        <v>1309.75</v>
      </c>
      <c r="K85" s="9" t="s">
        <v>15</v>
      </c>
      <c r="L85" s="7" t="s">
        <v>15</v>
      </c>
      <c r="M85" s="7"/>
      <c r="N85" s="17">
        <v>4.21</v>
      </c>
      <c r="O85" s="17">
        <v>1.94</v>
      </c>
      <c r="P85" s="17">
        <v>0</v>
      </c>
      <c r="Q85" s="17">
        <v>7.0000000000000007E-2</v>
      </c>
      <c r="R85" s="17">
        <v>0.06</v>
      </c>
      <c r="S85" s="17">
        <v>0.05</v>
      </c>
      <c r="T85" s="17">
        <v>0.84</v>
      </c>
      <c r="U85" s="7">
        <v>8</v>
      </c>
      <c r="V85" s="17">
        <f t="shared" si="9"/>
        <v>2.8999999999999995</v>
      </c>
      <c r="W85" s="7">
        <v>8</v>
      </c>
      <c r="X85" s="7" t="s">
        <v>239</v>
      </c>
      <c r="Y85" s="287">
        <v>84</v>
      </c>
    </row>
    <row r="86" spans="1:25" x14ac:dyDescent="0.25">
      <c r="A86" s="5" t="s">
        <v>105</v>
      </c>
      <c r="B86" s="6" t="s">
        <v>14</v>
      </c>
      <c r="C86" s="6">
        <v>57.5</v>
      </c>
      <c r="D86" s="6">
        <v>33.25</v>
      </c>
      <c r="E86" s="6">
        <v>171</v>
      </c>
      <c r="F86" s="7">
        <v>231.75</v>
      </c>
      <c r="G86" s="8">
        <v>106.5</v>
      </c>
      <c r="H86" s="8">
        <v>145</v>
      </c>
      <c r="I86" s="9">
        <f t="shared" si="8"/>
        <v>687.5</v>
      </c>
      <c r="J86" s="7">
        <f t="shared" si="10"/>
        <v>657.5</v>
      </c>
      <c r="K86" s="9" t="s">
        <v>18</v>
      </c>
      <c r="L86" s="7" t="s">
        <v>19</v>
      </c>
      <c r="M86" s="7" t="s">
        <v>239</v>
      </c>
      <c r="N86" s="17">
        <v>1.05</v>
      </c>
      <c r="O86" s="17">
        <v>1.25</v>
      </c>
      <c r="P86" s="17">
        <v>0</v>
      </c>
      <c r="Q86" s="17">
        <v>0.04</v>
      </c>
      <c r="R86" s="17">
        <v>0.03</v>
      </c>
      <c r="S86" s="17">
        <v>0.01</v>
      </c>
      <c r="T86" s="17">
        <v>18.260000000000002</v>
      </c>
      <c r="U86" s="7">
        <v>7</v>
      </c>
      <c r="V86" s="17">
        <f t="shared" si="9"/>
        <v>19.560000000000002</v>
      </c>
      <c r="W86" s="7">
        <v>8</v>
      </c>
      <c r="X86" s="7" t="s">
        <v>239</v>
      </c>
      <c r="Y86" s="286">
        <v>85</v>
      </c>
    </row>
    <row r="87" spans="1:25" x14ac:dyDescent="0.25">
      <c r="A87" s="5" t="s">
        <v>106</v>
      </c>
      <c r="B87" s="6" t="s">
        <v>11</v>
      </c>
      <c r="C87" s="6">
        <v>7</v>
      </c>
      <c r="D87" s="6">
        <v>44.75</v>
      </c>
      <c r="E87" s="6">
        <v>1</v>
      </c>
      <c r="F87" s="7">
        <v>32.5</v>
      </c>
      <c r="G87" s="8">
        <v>30.5</v>
      </c>
      <c r="H87" s="8">
        <v>152</v>
      </c>
      <c r="I87" s="9">
        <f t="shared" si="8"/>
        <v>260.75</v>
      </c>
      <c r="J87" s="7">
        <f t="shared" si="10"/>
        <v>122.75</v>
      </c>
      <c r="K87" s="9" t="s">
        <v>18</v>
      </c>
      <c r="L87" s="7" t="s">
        <v>12</v>
      </c>
      <c r="M87" s="7" t="s">
        <v>239</v>
      </c>
      <c r="N87" s="17"/>
      <c r="O87" s="17"/>
      <c r="P87" s="17"/>
      <c r="Q87" s="17"/>
      <c r="R87" s="17"/>
      <c r="S87" s="17"/>
      <c r="T87" s="17"/>
      <c r="U87" s="7">
        <v>8</v>
      </c>
      <c r="V87" s="17">
        <f t="shared" si="9"/>
        <v>0</v>
      </c>
      <c r="W87" s="7">
        <v>8</v>
      </c>
      <c r="X87" s="7"/>
      <c r="Y87" s="287">
        <v>86</v>
      </c>
    </row>
    <row r="88" spans="1:25" x14ac:dyDescent="0.25">
      <c r="A88" s="5" t="s">
        <v>187</v>
      </c>
      <c r="B88" s="6" t="s">
        <v>11</v>
      </c>
      <c r="C88" s="6"/>
      <c r="D88" s="6"/>
      <c r="E88" s="6"/>
      <c r="F88" s="7"/>
      <c r="G88" s="8"/>
      <c r="H88" s="8"/>
      <c r="I88" s="9"/>
      <c r="J88" s="7"/>
      <c r="K88" s="9"/>
      <c r="L88" s="7"/>
      <c r="M88" s="7"/>
      <c r="N88" s="17"/>
      <c r="O88" s="17"/>
      <c r="P88" s="17"/>
      <c r="Q88" s="17"/>
      <c r="R88" s="17"/>
      <c r="S88" s="17"/>
      <c r="T88" s="17"/>
      <c r="U88" s="7"/>
      <c r="V88" s="17">
        <v>0</v>
      </c>
      <c r="W88" s="7">
        <v>9</v>
      </c>
      <c r="X88" s="7" t="s">
        <v>241</v>
      </c>
      <c r="Y88" s="287">
        <v>87</v>
      </c>
    </row>
    <row r="89" spans="1:25" x14ac:dyDescent="0.25">
      <c r="A89" s="5" t="s">
        <v>107</v>
      </c>
      <c r="B89" s="6" t="s">
        <v>11</v>
      </c>
      <c r="C89" s="6">
        <v>33.75</v>
      </c>
      <c r="D89" s="6">
        <v>320.5</v>
      </c>
      <c r="E89" s="6">
        <v>563</v>
      </c>
      <c r="F89" s="7">
        <v>170</v>
      </c>
      <c r="G89" s="8">
        <v>91.5</v>
      </c>
      <c r="H89" s="8">
        <v>45</v>
      </c>
      <c r="I89" s="9">
        <f t="shared" ref="I89:I101" si="11">SUM(D89:H89)</f>
        <v>1190</v>
      </c>
      <c r="J89" s="7">
        <f t="shared" ref="J89:J95" si="12">SUM(D89:G89)+(2*C89)</f>
        <v>1212.5</v>
      </c>
      <c r="K89" s="9" t="s">
        <v>19</v>
      </c>
      <c r="L89" s="7" t="s">
        <v>15</v>
      </c>
      <c r="M89" s="7" t="s">
        <v>240</v>
      </c>
      <c r="N89" s="17"/>
      <c r="O89" s="17"/>
      <c r="P89" s="17"/>
      <c r="Q89" s="17"/>
      <c r="R89" s="17"/>
      <c r="S89" s="17"/>
      <c r="T89" s="17"/>
      <c r="U89" s="7">
        <v>8</v>
      </c>
      <c r="V89" s="17">
        <f t="shared" ref="V89:V101" si="13">SUM(O89:Q89,S89:T89)</f>
        <v>0</v>
      </c>
      <c r="W89" s="7">
        <v>8</v>
      </c>
      <c r="X89" s="7"/>
      <c r="Y89" s="286">
        <v>88</v>
      </c>
    </row>
    <row r="90" spans="1:25" ht="25.5" x14ac:dyDescent="0.25">
      <c r="A90" s="5" t="s">
        <v>108</v>
      </c>
      <c r="B90" s="6" t="s">
        <v>11</v>
      </c>
      <c r="C90" s="6">
        <v>32</v>
      </c>
      <c r="D90" s="6">
        <v>50.5</v>
      </c>
      <c r="E90" s="6">
        <v>73.75</v>
      </c>
      <c r="F90" s="7">
        <v>40.75</v>
      </c>
      <c r="G90" s="8">
        <v>166.25</v>
      </c>
      <c r="H90" s="8">
        <v>7</v>
      </c>
      <c r="I90" s="9">
        <f t="shared" si="11"/>
        <v>338.25</v>
      </c>
      <c r="J90" s="7">
        <f t="shared" si="12"/>
        <v>395.25</v>
      </c>
      <c r="K90" s="9" t="s">
        <v>12</v>
      </c>
      <c r="L90" s="7" t="s">
        <v>19</v>
      </c>
      <c r="M90" s="7" t="s">
        <v>240</v>
      </c>
      <c r="N90" s="17"/>
      <c r="O90" s="17"/>
      <c r="P90" s="17"/>
      <c r="Q90" s="17"/>
      <c r="R90" s="17"/>
      <c r="S90" s="17"/>
      <c r="T90" s="17"/>
      <c r="U90" s="7">
        <v>8</v>
      </c>
      <c r="V90" s="17">
        <f t="shared" si="13"/>
        <v>0</v>
      </c>
      <c r="W90" s="7">
        <v>8</v>
      </c>
      <c r="X90" s="7"/>
      <c r="Y90" s="287">
        <v>89</v>
      </c>
    </row>
    <row r="91" spans="1:25" ht="25.5" x14ac:dyDescent="0.25">
      <c r="A91" s="5" t="s">
        <v>109</v>
      </c>
      <c r="B91" s="6" t="s">
        <v>11</v>
      </c>
      <c r="C91" s="6">
        <v>99</v>
      </c>
      <c r="D91" s="6">
        <v>88.75</v>
      </c>
      <c r="E91" s="6">
        <v>64.5</v>
      </c>
      <c r="F91" s="7">
        <v>497.25</v>
      </c>
      <c r="G91" s="8">
        <v>270.25</v>
      </c>
      <c r="H91" s="8">
        <v>114</v>
      </c>
      <c r="I91" s="9">
        <f t="shared" si="11"/>
        <v>1034.75</v>
      </c>
      <c r="J91" s="7">
        <f t="shared" si="12"/>
        <v>1118.75</v>
      </c>
      <c r="K91" s="9" t="s">
        <v>15</v>
      </c>
      <c r="L91" s="7" t="s">
        <v>15</v>
      </c>
      <c r="M91" s="7"/>
      <c r="N91" s="17"/>
      <c r="O91" s="17"/>
      <c r="P91" s="17"/>
      <c r="Q91" s="17"/>
      <c r="R91" s="17"/>
      <c r="S91" s="17"/>
      <c r="T91" s="17"/>
      <c r="U91" s="7">
        <v>8</v>
      </c>
      <c r="V91" s="17">
        <f t="shared" si="13"/>
        <v>0</v>
      </c>
      <c r="W91" s="7">
        <v>8</v>
      </c>
      <c r="X91" s="7"/>
      <c r="Y91" s="287">
        <v>90</v>
      </c>
    </row>
    <row r="92" spans="1:25" x14ac:dyDescent="0.25">
      <c r="A92" s="5" t="s">
        <v>110</v>
      </c>
      <c r="B92" s="6" t="s">
        <v>11</v>
      </c>
      <c r="C92" s="6">
        <v>2.5</v>
      </c>
      <c r="D92" s="6">
        <v>40.5</v>
      </c>
      <c r="E92" s="6">
        <v>14.5</v>
      </c>
      <c r="F92" s="7">
        <v>103</v>
      </c>
      <c r="G92" s="8">
        <v>70.25</v>
      </c>
      <c r="H92" s="8">
        <v>28</v>
      </c>
      <c r="I92" s="9">
        <f t="shared" si="11"/>
        <v>256.25</v>
      </c>
      <c r="J92" s="7">
        <f t="shared" si="12"/>
        <v>233.25</v>
      </c>
      <c r="K92" s="9" t="s">
        <v>12</v>
      </c>
      <c r="L92" s="7" t="s">
        <v>12</v>
      </c>
      <c r="M92" s="7"/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3.33</v>
      </c>
      <c r="U92" s="7">
        <v>8</v>
      </c>
      <c r="V92" s="17">
        <f t="shared" si="13"/>
        <v>3.33</v>
      </c>
      <c r="W92" s="7">
        <v>8</v>
      </c>
      <c r="X92" s="7"/>
      <c r="Y92" s="286">
        <v>91</v>
      </c>
    </row>
    <row r="93" spans="1:25" x14ac:dyDescent="0.25">
      <c r="A93" s="5" t="s">
        <v>111</v>
      </c>
      <c r="B93" s="6" t="s">
        <v>14</v>
      </c>
      <c r="C93" s="6">
        <v>301.25</v>
      </c>
      <c r="D93" s="6">
        <v>599.25</v>
      </c>
      <c r="E93" s="6">
        <v>971.5</v>
      </c>
      <c r="F93" s="7">
        <v>618.25</v>
      </c>
      <c r="G93" s="8">
        <v>1073.5</v>
      </c>
      <c r="H93" s="8">
        <v>1292</v>
      </c>
      <c r="I93" s="9">
        <f t="shared" si="11"/>
        <v>4554.5</v>
      </c>
      <c r="J93" s="7">
        <f t="shared" si="12"/>
        <v>3865</v>
      </c>
      <c r="K93" s="9" t="s">
        <v>65</v>
      </c>
      <c r="L93" s="7" t="s">
        <v>42</v>
      </c>
      <c r="M93" s="7" t="s">
        <v>239</v>
      </c>
      <c r="N93" s="17">
        <v>171.36</v>
      </c>
      <c r="O93" s="17">
        <v>2352.4699999999998</v>
      </c>
      <c r="P93" s="17">
        <v>0.12</v>
      </c>
      <c r="Q93" s="17">
        <v>663.74</v>
      </c>
      <c r="R93" s="17">
        <v>634.33000000000004</v>
      </c>
      <c r="S93" s="17">
        <v>9194.44</v>
      </c>
      <c r="T93" s="17">
        <v>17.309999999999999</v>
      </c>
      <c r="U93" s="7">
        <v>4</v>
      </c>
      <c r="V93" s="17">
        <f t="shared" si="13"/>
        <v>12228.08</v>
      </c>
      <c r="W93" s="7">
        <v>1</v>
      </c>
      <c r="X93" s="7" t="s">
        <v>240</v>
      </c>
      <c r="Y93" s="287">
        <v>92</v>
      </c>
    </row>
    <row r="94" spans="1:25" ht="25.5" x14ac:dyDescent="0.25">
      <c r="A94" s="5" t="s">
        <v>113</v>
      </c>
      <c r="B94" s="6" t="s">
        <v>11</v>
      </c>
      <c r="C94" s="6">
        <v>8</v>
      </c>
      <c r="D94" s="6">
        <v>31.75</v>
      </c>
      <c r="E94" s="6">
        <v>15</v>
      </c>
      <c r="F94" s="7">
        <v>102</v>
      </c>
      <c r="G94" s="8">
        <v>11</v>
      </c>
      <c r="H94" s="8">
        <v>1</v>
      </c>
      <c r="I94" s="9">
        <f t="shared" si="11"/>
        <v>160.75</v>
      </c>
      <c r="J94" s="7">
        <f t="shared" si="12"/>
        <v>175.75</v>
      </c>
      <c r="K94" s="9" t="s">
        <v>12</v>
      </c>
      <c r="L94" s="7" t="s">
        <v>12</v>
      </c>
      <c r="M94" s="7"/>
      <c r="N94" s="17"/>
      <c r="O94" s="17"/>
      <c r="P94" s="17"/>
      <c r="Q94" s="17"/>
      <c r="R94" s="17"/>
      <c r="S94" s="17"/>
      <c r="T94" s="17"/>
      <c r="U94" s="7">
        <v>8</v>
      </c>
      <c r="V94" s="17">
        <f t="shared" si="13"/>
        <v>0</v>
      </c>
      <c r="W94" s="7">
        <v>8</v>
      </c>
      <c r="X94" s="7"/>
      <c r="Y94" s="287">
        <v>93</v>
      </c>
    </row>
    <row r="95" spans="1:25" x14ac:dyDescent="0.25">
      <c r="A95" s="5" t="s">
        <v>114</v>
      </c>
      <c r="B95" s="6" t="s">
        <v>14</v>
      </c>
      <c r="C95" s="6">
        <v>72</v>
      </c>
      <c r="D95" s="6">
        <v>372.5</v>
      </c>
      <c r="E95" s="6">
        <v>453.5</v>
      </c>
      <c r="F95" s="7">
        <v>572</v>
      </c>
      <c r="G95" s="8">
        <v>386.25</v>
      </c>
      <c r="H95" s="8">
        <v>763</v>
      </c>
      <c r="I95" s="9">
        <f t="shared" si="11"/>
        <v>2547.25</v>
      </c>
      <c r="J95" s="7">
        <f t="shared" si="12"/>
        <v>1928.25</v>
      </c>
      <c r="K95" s="9" t="s">
        <v>65</v>
      </c>
      <c r="L95" s="7" t="s">
        <v>16</v>
      </c>
      <c r="M95" s="7" t="s">
        <v>239</v>
      </c>
      <c r="N95" s="17">
        <v>10.07</v>
      </c>
      <c r="O95" s="17">
        <v>2.4700000000000002</v>
      </c>
      <c r="P95" s="17">
        <v>0</v>
      </c>
      <c r="Q95" s="17">
        <v>4.7300000000000004</v>
      </c>
      <c r="R95" s="17">
        <v>2.5299999999999998</v>
      </c>
      <c r="S95" s="17">
        <v>0.11</v>
      </c>
      <c r="T95" s="17">
        <v>6.53</v>
      </c>
      <c r="U95" s="7">
        <v>7</v>
      </c>
      <c r="V95" s="17">
        <f t="shared" si="13"/>
        <v>13.840000000000002</v>
      </c>
      <c r="W95" s="7">
        <v>8</v>
      </c>
      <c r="X95" s="7" t="s">
        <v>239</v>
      </c>
      <c r="Y95" s="286">
        <v>94</v>
      </c>
    </row>
    <row r="96" spans="1:25" x14ac:dyDescent="0.25">
      <c r="A96" s="5" t="s">
        <v>115</v>
      </c>
      <c r="B96" s="6" t="s">
        <v>11</v>
      </c>
      <c r="C96" s="6" t="s">
        <v>24</v>
      </c>
      <c r="D96" s="6" t="s">
        <v>24</v>
      </c>
      <c r="E96" s="6" t="s">
        <v>24</v>
      </c>
      <c r="F96" s="7">
        <v>0</v>
      </c>
      <c r="G96" s="8">
        <v>0.5</v>
      </c>
      <c r="H96" s="8">
        <v>29</v>
      </c>
      <c r="I96" s="9">
        <f t="shared" si="11"/>
        <v>29.5</v>
      </c>
      <c r="J96" s="7">
        <f>SUM(D96:G96)</f>
        <v>0.5</v>
      </c>
      <c r="K96" s="9" t="s">
        <v>12</v>
      </c>
      <c r="L96" s="7" t="s">
        <v>12</v>
      </c>
      <c r="M96" s="7"/>
      <c r="N96" s="17"/>
      <c r="O96" s="17"/>
      <c r="P96" s="17"/>
      <c r="Q96" s="17"/>
      <c r="R96" s="17"/>
      <c r="S96" s="17"/>
      <c r="T96" s="17"/>
      <c r="U96" s="7">
        <v>8</v>
      </c>
      <c r="V96" s="17">
        <f t="shared" si="13"/>
        <v>0</v>
      </c>
      <c r="W96" s="7">
        <v>8</v>
      </c>
      <c r="X96" s="7"/>
      <c r="Y96" s="287">
        <v>95</v>
      </c>
    </row>
    <row r="97" spans="1:25" ht="25.5" x14ac:dyDescent="0.25">
      <c r="A97" s="5" t="s">
        <v>116</v>
      </c>
      <c r="B97" s="6" t="s">
        <v>11</v>
      </c>
      <c r="C97" s="6" t="s">
        <v>24</v>
      </c>
      <c r="D97" s="6" t="s">
        <v>24</v>
      </c>
      <c r="E97" s="6" t="s">
        <v>24</v>
      </c>
      <c r="F97" s="7">
        <v>0</v>
      </c>
      <c r="G97" s="8" t="s">
        <v>24</v>
      </c>
      <c r="H97" s="8">
        <v>5</v>
      </c>
      <c r="I97" s="9">
        <f t="shared" si="11"/>
        <v>5</v>
      </c>
      <c r="J97" s="7">
        <f>SUM(D97:G97)</f>
        <v>0</v>
      </c>
      <c r="K97" s="9" t="s">
        <v>12</v>
      </c>
      <c r="L97" s="7" t="s">
        <v>12</v>
      </c>
      <c r="M97" s="7"/>
      <c r="N97" s="17"/>
      <c r="O97" s="17"/>
      <c r="P97" s="17"/>
      <c r="Q97" s="17"/>
      <c r="R97" s="17"/>
      <c r="S97" s="17"/>
      <c r="T97" s="17"/>
      <c r="U97" s="7">
        <v>8</v>
      </c>
      <c r="V97" s="17">
        <f t="shared" si="13"/>
        <v>0</v>
      </c>
      <c r="W97" s="7">
        <v>8</v>
      </c>
      <c r="X97" s="7"/>
      <c r="Y97" s="287">
        <v>96</v>
      </c>
    </row>
    <row r="98" spans="1:25" x14ac:dyDescent="0.25">
      <c r="A98" s="5" t="s">
        <v>117</v>
      </c>
      <c r="B98" s="6" t="s">
        <v>11</v>
      </c>
      <c r="C98" s="6">
        <v>4.5</v>
      </c>
      <c r="D98" s="6">
        <v>90</v>
      </c>
      <c r="E98" s="6" t="s">
        <v>24</v>
      </c>
      <c r="F98" s="7">
        <v>9.5</v>
      </c>
      <c r="G98" s="8" t="s">
        <v>24</v>
      </c>
      <c r="H98" s="8">
        <v>7</v>
      </c>
      <c r="I98" s="9">
        <f t="shared" si="11"/>
        <v>106.5</v>
      </c>
      <c r="J98" s="7">
        <f>SUM(D98:G98)+(2*C98)</f>
        <v>108.5</v>
      </c>
      <c r="K98" s="9" t="s">
        <v>12</v>
      </c>
      <c r="L98" s="7" t="s">
        <v>12</v>
      </c>
      <c r="M98" s="7"/>
      <c r="N98" s="17"/>
      <c r="O98" s="17"/>
      <c r="P98" s="17"/>
      <c r="Q98" s="17"/>
      <c r="R98" s="17"/>
      <c r="S98" s="17"/>
      <c r="T98" s="17"/>
      <c r="U98" s="7">
        <v>8</v>
      </c>
      <c r="V98" s="17">
        <f t="shared" si="13"/>
        <v>0</v>
      </c>
      <c r="W98" s="7">
        <v>8</v>
      </c>
      <c r="X98" s="7"/>
      <c r="Y98" s="286">
        <v>97</v>
      </c>
    </row>
    <row r="99" spans="1:25" x14ac:dyDescent="0.25">
      <c r="A99" s="5" t="s">
        <v>118</v>
      </c>
      <c r="B99" s="6" t="s">
        <v>14</v>
      </c>
      <c r="C99" s="6">
        <v>35</v>
      </c>
      <c r="D99" s="6">
        <v>79.75</v>
      </c>
      <c r="E99" s="6">
        <v>55.5</v>
      </c>
      <c r="F99" s="7">
        <v>23.25</v>
      </c>
      <c r="G99" s="8">
        <v>68.650000000000006</v>
      </c>
      <c r="H99" s="8">
        <v>281</v>
      </c>
      <c r="I99" s="9">
        <f t="shared" si="11"/>
        <v>508.15</v>
      </c>
      <c r="J99" s="7">
        <f>SUM(D99:G99)+(2*C99)</f>
        <v>297.14999999999998</v>
      </c>
      <c r="K99" s="9" t="s">
        <v>19</v>
      </c>
      <c r="L99" s="7" t="s">
        <v>12</v>
      </c>
      <c r="M99" s="7" t="s">
        <v>239</v>
      </c>
      <c r="N99" s="17">
        <v>0.04</v>
      </c>
      <c r="O99" s="17">
        <v>0.18</v>
      </c>
      <c r="P99" s="17">
        <v>0</v>
      </c>
      <c r="Q99" s="17">
        <v>0.02</v>
      </c>
      <c r="R99" s="17">
        <v>0.01</v>
      </c>
      <c r="S99" s="17">
        <v>0.22</v>
      </c>
      <c r="T99" s="17">
        <v>5.9</v>
      </c>
      <c r="U99" s="7">
        <v>8</v>
      </c>
      <c r="V99" s="17">
        <f t="shared" si="13"/>
        <v>6.32</v>
      </c>
      <c r="W99" s="7">
        <v>8</v>
      </c>
      <c r="X99" s="7"/>
      <c r="Y99" s="287">
        <v>98</v>
      </c>
    </row>
    <row r="100" spans="1:25" ht="25.5" x14ac:dyDescent="0.25">
      <c r="A100" s="5" t="s">
        <v>119</v>
      </c>
      <c r="B100" s="6" t="s">
        <v>11</v>
      </c>
      <c r="C100" s="6" t="s">
        <v>24</v>
      </c>
      <c r="D100" s="6">
        <v>119.5</v>
      </c>
      <c r="E100" s="6">
        <v>99.5</v>
      </c>
      <c r="F100" s="7">
        <v>6</v>
      </c>
      <c r="G100" s="8">
        <v>76</v>
      </c>
      <c r="H100" s="8" t="s">
        <v>24</v>
      </c>
      <c r="I100" s="9">
        <f t="shared" si="11"/>
        <v>301</v>
      </c>
      <c r="J100" s="7">
        <f>SUM(D100:G100)</f>
        <v>301</v>
      </c>
      <c r="K100" s="9" t="s">
        <v>19</v>
      </c>
      <c r="L100" s="7" t="s">
        <v>12</v>
      </c>
      <c r="M100" s="7" t="s">
        <v>239</v>
      </c>
      <c r="N100" s="17"/>
      <c r="O100" s="17"/>
      <c r="P100" s="17"/>
      <c r="Q100" s="17"/>
      <c r="R100" s="17"/>
      <c r="S100" s="17"/>
      <c r="T100" s="17"/>
      <c r="U100" s="7">
        <v>8</v>
      </c>
      <c r="V100" s="17">
        <f t="shared" si="13"/>
        <v>0</v>
      </c>
      <c r="W100" s="7">
        <v>8</v>
      </c>
      <c r="X100" s="7"/>
      <c r="Y100" s="287">
        <v>99</v>
      </c>
    </row>
    <row r="101" spans="1:25" x14ac:dyDescent="0.25">
      <c r="A101" s="5" t="s">
        <v>120</v>
      </c>
      <c r="B101" s="6" t="s">
        <v>14</v>
      </c>
      <c r="C101" s="6">
        <v>50</v>
      </c>
      <c r="D101" s="6">
        <v>137</v>
      </c>
      <c r="E101" s="6">
        <v>331</v>
      </c>
      <c r="F101" s="7">
        <v>453</v>
      </c>
      <c r="G101" s="8">
        <v>227.5</v>
      </c>
      <c r="H101" s="8">
        <v>108</v>
      </c>
      <c r="I101" s="9">
        <f t="shared" si="11"/>
        <v>1256.5</v>
      </c>
      <c r="J101" s="7">
        <f>SUM(D101:G101)+(2*C101)</f>
        <v>1248.5</v>
      </c>
      <c r="K101" s="9" t="s">
        <v>18</v>
      </c>
      <c r="L101" s="7" t="s">
        <v>15</v>
      </c>
      <c r="M101" s="7" t="s">
        <v>240</v>
      </c>
      <c r="N101" s="17">
        <v>1.1200000000000001</v>
      </c>
      <c r="O101" s="17">
        <v>3.67</v>
      </c>
      <c r="P101" s="17">
        <v>0</v>
      </c>
      <c r="Q101" s="17">
        <v>0.01</v>
      </c>
      <c r="R101" s="17">
        <v>0.01</v>
      </c>
      <c r="S101" s="17">
        <v>0.01</v>
      </c>
      <c r="T101" s="17">
        <v>7.0000000000000007E-2</v>
      </c>
      <c r="U101" s="7">
        <v>8</v>
      </c>
      <c r="V101" s="17">
        <f t="shared" si="13"/>
        <v>3.7599999999999993</v>
      </c>
      <c r="W101" s="7">
        <v>8</v>
      </c>
      <c r="X101" s="7"/>
      <c r="Y101" s="286">
        <v>100</v>
      </c>
    </row>
    <row r="102" spans="1:25" x14ac:dyDescent="0.25">
      <c r="A102" s="5" t="s">
        <v>243</v>
      </c>
      <c r="B102" s="6" t="s">
        <v>11</v>
      </c>
      <c r="C102" s="6"/>
      <c r="D102" s="6"/>
      <c r="E102" s="6"/>
      <c r="F102" s="7"/>
      <c r="G102" s="8"/>
      <c r="H102" s="8"/>
      <c r="I102" s="9"/>
      <c r="J102" s="7"/>
      <c r="K102" s="9"/>
      <c r="L102" s="7"/>
      <c r="M102" s="7"/>
      <c r="N102" s="17"/>
      <c r="O102" s="17"/>
      <c r="P102" s="17"/>
      <c r="Q102" s="17"/>
      <c r="R102" s="17"/>
      <c r="S102" s="17"/>
      <c r="T102" s="17"/>
      <c r="U102" s="7"/>
      <c r="V102" s="17">
        <v>0</v>
      </c>
      <c r="W102" s="7">
        <v>9</v>
      </c>
      <c r="X102" s="7" t="s">
        <v>241</v>
      </c>
      <c r="Y102" s="287">
        <v>101</v>
      </c>
    </row>
    <row r="103" spans="1:25" x14ac:dyDescent="0.25">
      <c r="A103" s="14" t="s">
        <v>121</v>
      </c>
      <c r="B103" s="6" t="s">
        <v>11</v>
      </c>
      <c r="C103" s="6" t="s">
        <v>24</v>
      </c>
      <c r="D103" s="6">
        <v>89.5</v>
      </c>
      <c r="E103" s="6">
        <v>60.5</v>
      </c>
      <c r="F103" s="6">
        <v>245</v>
      </c>
      <c r="G103" s="8">
        <v>102.5</v>
      </c>
      <c r="H103" s="8">
        <v>178.5</v>
      </c>
      <c r="I103" s="9">
        <f t="shared" ref="I103:I123" si="14">SUM(D103:H103)</f>
        <v>676</v>
      </c>
      <c r="J103" s="7">
        <f>SUM(D103:G103)</f>
        <v>497.5</v>
      </c>
      <c r="K103" s="9" t="s">
        <v>12</v>
      </c>
      <c r="L103" s="7" t="s">
        <v>19</v>
      </c>
      <c r="M103" s="7" t="s">
        <v>240</v>
      </c>
      <c r="N103" s="17"/>
      <c r="O103" s="17"/>
      <c r="P103" s="17"/>
      <c r="Q103" s="17"/>
      <c r="R103" s="17"/>
      <c r="S103" s="17"/>
      <c r="T103" s="17"/>
      <c r="U103" s="7">
        <v>8</v>
      </c>
      <c r="V103" s="17">
        <f t="shared" ref="V103:V130" si="15">SUM(O103:Q103,S103:T103)</f>
        <v>0</v>
      </c>
      <c r="W103" s="7">
        <v>8</v>
      </c>
      <c r="X103" s="7"/>
      <c r="Y103" s="287">
        <v>102</v>
      </c>
    </row>
    <row r="104" spans="1:25" x14ac:dyDescent="0.25">
      <c r="A104" s="5" t="s">
        <v>122</v>
      </c>
      <c r="B104" s="6" t="s">
        <v>11</v>
      </c>
      <c r="C104" s="6" t="s">
        <v>24</v>
      </c>
      <c r="D104" s="6">
        <v>63.25</v>
      </c>
      <c r="E104" s="6" t="s">
        <v>24</v>
      </c>
      <c r="F104" s="7">
        <v>14.5</v>
      </c>
      <c r="G104" s="8" t="s">
        <v>58</v>
      </c>
      <c r="H104" s="8" t="s">
        <v>58</v>
      </c>
      <c r="I104" s="9">
        <f t="shared" si="14"/>
        <v>77.75</v>
      </c>
      <c r="J104" s="7">
        <f>SUM(D104:G104)</f>
        <v>77.75</v>
      </c>
      <c r="K104" s="9" t="s">
        <v>12</v>
      </c>
      <c r="L104" s="7" t="s">
        <v>12</v>
      </c>
      <c r="M104" s="7"/>
      <c r="N104" s="17"/>
      <c r="O104" s="17"/>
      <c r="P104" s="17"/>
      <c r="Q104" s="17"/>
      <c r="R104" s="17"/>
      <c r="S104" s="17"/>
      <c r="T104" s="17"/>
      <c r="U104" s="7">
        <v>8</v>
      </c>
      <c r="V104" s="17">
        <f t="shared" si="15"/>
        <v>0</v>
      </c>
      <c r="W104" s="7">
        <v>8</v>
      </c>
      <c r="X104" s="7"/>
      <c r="Y104" s="286">
        <v>103</v>
      </c>
    </row>
    <row r="105" spans="1:25" ht="25.5" x14ac:dyDescent="0.25">
      <c r="A105" s="5" t="s">
        <v>123</v>
      </c>
      <c r="B105" s="6" t="s">
        <v>14</v>
      </c>
      <c r="C105" s="6">
        <v>7</v>
      </c>
      <c r="D105" s="6">
        <v>332.75</v>
      </c>
      <c r="E105" s="6">
        <v>457.25</v>
      </c>
      <c r="F105" s="7">
        <v>517.75</v>
      </c>
      <c r="G105" s="8">
        <v>633.75</v>
      </c>
      <c r="H105" s="8">
        <v>173</v>
      </c>
      <c r="I105" s="9">
        <f t="shared" si="14"/>
        <v>2114.5</v>
      </c>
      <c r="J105" s="7">
        <f t="shared" ref="J105:J117" si="16">SUM(D105:G105)+(2*C105)</f>
        <v>1955.5</v>
      </c>
      <c r="K105" s="9" t="s">
        <v>32</v>
      </c>
      <c r="L105" s="7" t="s">
        <v>16</v>
      </c>
      <c r="M105" s="7" t="s">
        <v>239</v>
      </c>
      <c r="N105" s="17">
        <v>0.93</v>
      </c>
      <c r="O105" s="17">
        <v>1.58</v>
      </c>
      <c r="P105" s="17">
        <v>0</v>
      </c>
      <c r="Q105" s="17">
        <v>0.18</v>
      </c>
      <c r="R105" s="17">
        <v>0.13</v>
      </c>
      <c r="S105" s="17">
        <v>2.85</v>
      </c>
      <c r="T105" s="17">
        <v>38.53</v>
      </c>
      <c r="U105" s="7">
        <v>8</v>
      </c>
      <c r="V105" s="17">
        <f t="shared" si="15"/>
        <v>43.14</v>
      </c>
      <c r="W105" s="7">
        <v>7</v>
      </c>
      <c r="X105" s="7" t="s">
        <v>240</v>
      </c>
      <c r="Y105" s="287">
        <v>104</v>
      </c>
    </row>
    <row r="106" spans="1:25" ht="25.5" x14ac:dyDescent="0.25">
      <c r="A106" s="5" t="s">
        <v>124</v>
      </c>
      <c r="B106" s="6" t="s">
        <v>11</v>
      </c>
      <c r="C106" s="6">
        <v>33.5</v>
      </c>
      <c r="D106" s="6">
        <v>14.75</v>
      </c>
      <c r="E106" s="6" t="s">
        <v>24</v>
      </c>
      <c r="F106" s="7">
        <v>8</v>
      </c>
      <c r="G106" s="8">
        <v>0.5</v>
      </c>
      <c r="H106" s="8" t="s">
        <v>24</v>
      </c>
      <c r="I106" s="9">
        <f t="shared" si="14"/>
        <v>23.25</v>
      </c>
      <c r="J106" s="7">
        <f t="shared" si="16"/>
        <v>90.25</v>
      </c>
      <c r="K106" s="9" t="s">
        <v>12</v>
      </c>
      <c r="L106" s="7" t="s">
        <v>12</v>
      </c>
      <c r="M106" s="7"/>
      <c r="N106" s="17"/>
      <c r="O106" s="17"/>
      <c r="P106" s="17"/>
      <c r="Q106" s="17"/>
      <c r="R106" s="17"/>
      <c r="S106" s="17"/>
      <c r="T106" s="17"/>
      <c r="U106" s="7">
        <v>8</v>
      </c>
      <c r="V106" s="17">
        <f t="shared" si="15"/>
        <v>0</v>
      </c>
      <c r="W106" s="7">
        <v>8</v>
      </c>
      <c r="X106" s="7"/>
      <c r="Y106" s="287">
        <v>105</v>
      </c>
    </row>
    <row r="107" spans="1:25" x14ac:dyDescent="0.25">
      <c r="A107" s="5" t="s">
        <v>125</v>
      </c>
      <c r="B107" s="6" t="s">
        <v>11</v>
      </c>
      <c r="C107" s="6">
        <v>63</v>
      </c>
      <c r="D107" s="6">
        <v>49.5</v>
      </c>
      <c r="E107" s="6">
        <v>70.5</v>
      </c>
      <c r="F107" s="7">
        <v>4</v>
      </c>
      <c r="G107" s="8">
        <v>0</v>
      </c>
      <c r="H107" s="8">
        <v>83</v>
      </c>
      <c r="I107" s="9">
        <f t="shared" si="14"/>
        <v>207</v>
      </c>
      <c r="J107" s="7">
        <f t="shared" si="16"/>
        <v>250</v>
      </c>
      <c r="K107" s="9" t="s">
        <v>12</v>
      </c>
      <c r="L107" s="7" t="s">
        <v>12</v>
      </c>
      <c r="M107" s="7"/>
      <c r="N107" s="17"/>
      <c r="O107" s="17"/>
      <c r="P107" s="17"/>
      <c r="Q107" s="17"/>
      <c r="R107" s="17"/>
      <c r="S107" s="17"/>
      <c r="T107" s="17"/>
      <c r="U107" s="7">
        <v>8</v>
      </c>
      <c r="V107" s="17">
        <f t="shared" si="15"/>
        <v>0</v>
      </c>
      <c r="W107" s="7">
        <v>8</v>
      </c>
      <c r="X107" s="7"/>
      <c r="Y107" s="286">
        <v>106</v>
      </c>
    </row>
    <row r="108" spans="1:25" ht="25.5" x14ac:dyDescent="0.25">
      <c r="A108" s="5" t="s">
        <v>126</v>
      </c>
      <c r="B108" s="6" t="s">
        <v>11</v>
      </c>
      <c r="C108" s="6">
        <v>23</v>
      </c>
      <c r="D108" s="6">
        <v>13</v>
      </c>
      <c r="E108" s="6" t="s">
        <v>24</v>
      </c>
      <c r="F108" s="7">
        <v>45.5</v>
      </c>
      <c r="G108" s="8">
        <v>136</v>
      </c>
      <c r="H108" s="8">
        <v>84</v>
      </c>
      <c r="I108" s="9">
        <f t="shared" si="14"/>
        <v>278.5</v>
      </c>
      <c r="J108" s="7">
        <f t="shared" si="16"/>
        <v>240.5</v>
      </c>
      <c r="K108" s="9" t="s">
        <v>19</v>
      </c>
      <c r="L108" s="7" t="s">
        <v>12</v>
      </c>
      <c r="M108" s="7" t="s">
        <v>239</v>
      </c>
      <c r="N108" s="17"/>
      <c r="O108" s="17"/>
      <c r="P108" s="17"/>
      <c r="Q108" s="17"/>
      <c r="R108" s="17"/>
      <c r="S108" s="17"/>
      <c r="T108" s="17"/>
      <c r="U108" s="7">
        <v>8</v>
      </c>
      <c r="V108" s="17">
        <f t="shared" si="15"/>
        <v>0</v>
      </c>
      <c r="W108" s="7">
        <v>8</v>
      </c>
      <c r="X108" s="7"/>
      <c r="Y108" s="287">
        <v>107</v>
      </c>
    </row>
    <row r="109" spans="1:25" x14ac:dyDescent="0.25">
      <c r="A109" s="5" t="s">
        <v>127</v>
      </c>
      <c r="B109" s="6" t="s">
        <v>11</v>
      </c>
      <c r="C109" s="6">
        <v>12</v>
      </c>
      <c r="D109" s="6">
        <v>8.5</v>
      </c>
      <c r="E109" s="6">
        <v>13</v>
      </c>
      <c r="F109" s="7">
        <v>98.5</v>
      </c>
      <c r="G109" s="8">
        <v>87.5</v>
      </c>
      <c r="H109" s="8" t="s">
        <v>58</v>
      </c>
      <c r="I109" s="9">
        <f t="shared" si="14"/>
        <v>207.5</v>
      </c>
      <c r="J109" s="7">
        <f t="shared" si="16"/>
        <v>231.5</v>
      </c>
      <c r="K109" s="9" t="s">
        <v>12</v>
      </c>
      <c r="L109" s="7" t="s">
        <v>12</v>
      </c>
      <c r="M109" s="7"/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0</v>
      </c>
      <c r="T109" s="17">
        <v>2.5</v>
      </c>
      <c r="U109" s="7">
        <v>8</v>
      </c>
      <c r="V109" s="17">
        <f t="shared" si="15"/>
        <v>2.5</v>
      </c>
      <c r="W109" s="7">
        <v>8</v>
      </c>
      <c r="X109" s="7"/>
      <c r="Y109" s="287">
        <v>108</v>
      </c>
    </row>
    <row r="110" spans="1:25" x14ac:dyDescent="0.25">
      <c r="A110" s="5" t="s">
        <v>128</v>
      </c>
      <c r="B110" s="6" t="s">
        <v>11</v>
      </c>
      <c r="C110" s="6">
        <v>2</v>
      </c>
      <c r="D110" s="6">
        <v>38</v>
      </c>
      <c r="E110" s="6">
        <v>21.5</v>
      </c>
      <c r="F110" s="7">
        <v>41</v>
      </c>
      <c r="G110" s="8">
        <v>22.5</v>
      </c>
      <c r="H110" s="8">
        <v>5</v>
      </c>
      <c r="I110" s="9">
        <f t="shared" si="14"/>
        <v>128</v>
      </c>
      <c r="J110" s="7">
        <f t="shared" si="16"/>
        <v>127</v>
      </c>
      <c r="K110" s="9" t="s">
        <v>12</v>
      </c>
      <c r="L110" s="7" t="s">
        <v>12</v>
      </c>
      <c r="M110" s="7"/>
      <c r="N110" s="17"/>
      <c r="O110" s="17"/>
      <c r="P110" s="17"/>
      <c r="Q110" s="17"/>
      <c r="R110" s="17"/>
      <c r="S110" s="17"/>
      <c r="T110" s="17"/>
      <c r="U110" s="7">
        <v>8</v>
      </c>
      <c r="V110" s="17">
        <f t="shared" si="15"/>
        <v>0</v>
      </c>
      <c r="W110" s="7">
        <v>8</v>
      </c>
      <c r="X110" s="7"/>
      <c r="Y110" s="286">
        <v>109</v>
      </c>
    </row>
    <row r="111" spans="1:25" x14ac:dyDescent="0.25">
      <c r="A111" s="5" t="s">
        <v>129</v>
      </c>
      <c r="B111" s="6" t="s">
        <v>11</v>
      </c>
      <c r="C111" s="6">
        <v>68</v>
      </c>
      <c r="D111" s="6">
        <v>77.75</v>
      </c>
      <c r="E111" s="6">
        <v>87</v>
      </c>
      <c r="F111" s="7">
        <v>44</v>
      </c>
      <c r="G111" s="8">
        <v>112.25</v>
      </c>
      <c r="H111" s="8">
        <v>79</v>
      </c>
      <c r="I111" s="9">
        <f t="shared" si="14"/>
        <v>400</v>
      </c>
      <c r="J111" s="7">
        <f t="shared" si="16"/>
        <v>457</v>
      </c>
      <c r="K111" s="9" t="s">
        <v>12</v>
      </c>
      <c r="L111" s="7" t="s">
        <v>19</v>
      </c>
      <c r="M111" s="7" t="s">
        <v>240</v>
      </c>
      <c r="N111" s="17"/>
      <c r="O111" s="17"/>
      <c r="P111" s="17"/>
      <c r="Q111" s="17"/>
      <c r="R111" s="17"/>
      <c r="S111" s="17"/>
      <c r="T111" s="17"/>
      <c r="U111" s="7">
        <v>8</v>
      </c>
      <c r="V111" s="17">
        <f t="shared" si="15"/>
        <v>0</v>
      </c>
      <c r="W111" s="7">
        <v>8</v>
      </c>
      <c r="X111" s="7"/>
      <c r="Y111" s="287">
        <v>110</v>
      </c>
    </row>
    <row r="112" spans="1:25" x14ac:dyDescent="0.25">
      <c r="A112" s="5" t="s">
        <v>130</v>
      </c>
      <c r="B112" s="6" t="s">
        <v>14</v>
      </c>
      <c r="C112" s="6">
        <v>379.5</v>
      </c>
      <c r="D112" s="6">
        <v>226</v>
      </c>
      <c r="E112" s="6">
        <v>356.5</v>
      </c>
      <c r="F112" s="7">
        <v>494.25</v>
      </c>
      <c r="G112" s="8">
        <v>156</v>
      </c>
      <c r="H112" s="8">
        <v>276</v>
      </c>
      <c r="I112" s="9">
        <f t="shared" si="14"/>
        <v>1508.75</v>
      </c>
      <c r="J112" s="7">
        <f t="shared" si="16"/>
        <v>1991.75</v>
      </c>
      <c r="K112" s="9" t="s">
        <v>15</v>
      </c>
      <c r="L112" s="7" t="s">
        <v>16</v>
      </c>
      <c r="M112" s="7" t="s">
        <v>240</v>
      </c>
      <c r="N112" s="17">
        <v>9.07</v>
      </c>
      <c r="O112" s="17">
        <v>4.43</v>
      </c>
      <c r="P112" s="17">
        <v>0</v>
      </c>
      <c r="Q112" s="17">
        <v>27</v>
      </c>
      <c r="R112" s="17">
        <v>21.35</v>
      </c>
      <c r="S112" s="17">
        <v>0.21</v>
      </c>
      <c r="T112" s="17">
        <v>0.61</v>
      </c>
      <c r="U112" s="7">
        <v>4</v>
      </c>
      <c r="V112" s="17">
        <f t="shared" si="15"/>
        <v>32.25</v>
      </c>
      <c r="W112" s="7">
        <v>7</v>
      </c>
      <c r="X112" s="7" t="s">
        <v>239</v>
      </c>
      <c r="Y112" s="287">
        <v>111</v>
      </c>
    </row>
    <row r="113" spans="1:25" ht="25.5" x14ac:dyDescent="0.25">
      <c r="A113" s="5" t="s">
        <v>131</v>
      </c>
      <c r="B113" s="6" t="s">
        <v>11</v>
      </c>
      <c r="C113" s="6">
        <v>7.5</v>
      </c>
      <c r="D113" s="6">
        <v>32.5</v>
      </c>
      <c r="E113" s="6">
        <v>22</v>
      </c>
      <c r="F113" s="7">
        <v>27.75</v>
      </c>
      <c r="G113" s="15">
        <v>28.75</v>
      </c>
      <c r="H113" s="16">
        <v>25</v>
      </c>
      <c r="I113" s="9">
        <f t="shared" si="14"/>
        <v>136</v>
      </c>
      <c r="J113" s="7">
        <f t="shared" si="16"/>
        <v>126</v>
      </c>
      <c r="K113" s="9" t="s">
        <v>12</v>
      </c>
      <c r="L113" s="7" t="s">
        <v>12</v>
      </c>
      <c r="M113" s="7"/>
      <c r="N113" s="17"/>
      <c r="O113" s="17"/>
      <c r="P113" s="17"/>
      <c r="Q113" s="17"/>
      <c r="R113" s="17"/>
      <c r="S113" s="17"/>
      <c r="T113" s="17"/>
      <c r="U113" s="7">
        <v>8</v>
      </c>
      <c r="V113" s="17">
        <f t="shared" si="15"/>
        <v>0</v>
      </c>
      <c r="W113" s="7">
        <v>8</v>
      </c>
      <c r="X113" s="7"/>
      <c r="Y113" s="286">
        <v>112</v>
      </c>
    </row>
    <row r="114" spans="1:25" x14ac:dyDescent="0.25">
      <c r="A114" s="5" t="s">
        <v>132</v>
      </c>
      <c r="B114" s="6" t="s">
        <v>11</v>
      </c>
      <c r="C114" s="6">
        <v>19.5</v>
      </c>
      <c r="D114" s="6">
        <v>43</v>
      </c>
      <c r="E114" s="6">
        <v>28</v>
      </c>
      <c r="F114" s="7">
        <v>54</v>
      </c>
      <c r="G114" s="8">
        <v>95.5</v>
      </c>
      <c r="H114" s="8">
        <v>175</v>
      </c>
      <c r="I114" s="9">
        <f t="shared" si="14"/>
        <v>395.5</v>
      </c>
      <c r="J114" s="7">
        <f t="shared" si="16"/>
        <v>259.5</v>
      </c>
      <c r="K114" s="9" t="s">
        <v>19</v>
      </c>
      <c r="L114" s="7" t="s">
        <v>12</v>
      </c>
      <c r="M114" s="7" t="s">
        <v>239</v>
      </c>
      <c r="N114" s="17"/>
      <c r="O114" s="17"/>
      <c r="P114" s="17"/>
      <c r="Q114" s="17"/>
      <c r="R114" s="17"/>
      <c r="S114" s="17"/>
      <c r="T114" s="17"/>
      <c r="U114" s="7">
        <v>8</v>
      </c>
      <c r="V114" s="17">
        <f t="shared" si="15"/>
        <v>0</v>
      </c>
      <c r="W114" s="7">
        <v>8</v>
      </c>
      <c r="X114" s="7"/>
      <c r="Y114" s="287">
        <v>113</v>
      </c>
    </row>
    <row r="115" spans="1:25" x14ac:dyDescent="0.25">
      <c r="A115" s="5" t="s">
        <v>133</v>
      </c>
      <c r="B115" s="6" t="s">
        <v>14</v>
      </c>
      <c r="C115" s="6">
        <v>224.5</v>
      </c>
      <c r="D115" s="6">
        <v>193.5</v>
      </c>
      <c r="E115" s="6">
        <v>496.75</v>
      </c>
      <c r="F115" s="7">
        <v>320.25</v>
      </c>
      <c r="G115" s="8">
        <v>324</v>
      </c>
      <c r="H115" s="8">
        <v>183</v>
      </c>
      <c r="I115" s="9">
        <f t="shared" si="14"/>
        <v>1517.5</v>
      </c>
      <c r="J115" s="7">
        <f t="shared" si="16"/>
        <v>1783.5</v>
      </c>
      <c r="K115" s="9" t="s">
        <v>15</v>
      </c>
      <c r="L115" s="7" t="s">
        <v>16</v>
      </c>
      <c r="M115" s="7" t="s">
        <v>240</v>
      </c>
      <c r="N115" s="17">
        <v>24.7</v>
      </c>
      <c r="O115" s="17">
        <v>273.39999999999998</v>
      </c>
      <c r="P115" s="17">
        <v>0.01</v>
      </c>
      <c r="Q115" s="17">
        <v>75.36</v>
      </c>
      <c r="R115" s="17">
        <v>70.239999999999995</v>
      </c>
      <c r="S115" s="17">
        <v>1274.1099999999999</v>
      </c>
      <c r="T115" s="17">
        <v>2.0499999999999998</v>
      </c>
      <c r="U115" s="7">
        <v>1</v>
      </c>
      <c r="V115" s="17">
        <f t="shared" si="15"/>
        <v>1624.9299999999998</v>
      </c>
      <c r="W115" s="7">
        <v>2</v>
      </c>
      <c r="X115" s="7" t="s">
        <v>239</v>
      </c>
      <c r="Y115" s="287">
        <v>114</v>
      </c>
    </row>
    <row r="116" spans="1:25" ht="25.5" x14ac:dyDescent="0.25">
      <c r="A116" s="5" t="s">
        <v>134</v>
      </c>
      <c r="B116" s="6" t="s">
        <v>11</v>
      </c>
      <c r="C116" s="6">
        <v>21.5</v>
      </c>
      <c r="D116" s="6">
        <v>97</v>
      </c>
      <c r="E116" s="6">
        <v>159.25</v>
      </c>
      <c r="F116" s="7">
        <v>243.25</v>
      </c>
      <c r="G116" s="8">
        <v>197.25</v>
      </c>
      <c r="H116" s="8">
        <v>42</v>
      </c>
      <c r="I116" s="9">
        <f t="shared" si="14"/>
        <v>738.75</v>
      </c>
      <c r="J116" s="7">
        <f t="shared" si="16"/>
        <v>739.75</v>
      </c>
      <c r="K116" s="9" t="s">
        <v>19</v>
      </c>
      <c r="L116" s="7" t="s">
        <v>18</v>
      </c>
      <c r="M116" s="7" t="s">
        <v>240</v>
      </c>
      <c r="N116" s="17"/>
      <c r="O116" s="17"/>
      <c r="P116" s="17"/>
      <c r="Q116" s="17"/>
      <c r="R116" s="17"/>
      <c r="S116" s="17"/>
      <c r="T116" s="17"/>
      <c r="U116" s="7">
        <v>8</v>
      </c>
      <c r="V116" s="17">
        <f t="shared" si="15"/>
        <v>0</v>
      </c>
      <c r="W116" s="7">
        <v>8</v>
      </c>
      <c r="X116" s="7"/>
      <c r="Y116" s="286">
        <v>115</v>
      </c>
    </row>
    <row r="117" spans="1:25" x14ac:dyDescent="0.25">
      <c r="A117" s="5" t="s">
        <v>135</v>
      </c>
      <c r="B117" s="6" t="s">
        <v>14</v>
      </c>
      <c r="C117" s="6">
        <v>202.5</v>
      </c>
      <c r="D117" s="6">
        <v>321.75</v>
      </c>
      <c r="E117" s="6">
        <v>153.5</v>
      </c>
      <c r="F117" s="7">
        <v>243.25</v>
      </c>
      <c r="G117" s="8">
        <v>394.75</v>
      </c>
      <c r="H117" s="8">
        <v>305</v>
      </c>
      <c r="I117" s="9">
        <f t="shared" si="14"/>
        <v>1418.25</v>
      </c>
      <c r="J117" s="7">
        <f t="shared" si="16"/>
        <v>1518.25</v>
      </c>
      <c r="K117" s="9" t="s">
        <v>16</v>
      </c>
      <c r="L117" s="7" t="s">
        <v>16</v>
      </c>
      <c r="M117" s="7"/>
      <c r="N117" s="17">
        <v>0.01</v>
      </c>
      <c r="O117" s="17">
        <v>7.0000000000000007E-2</v>
      </c>
      <c r="P117" s="17">
        <v>0</v>
      </c>
      <c r="Q117" s="17">
        <v>0</v>
      </c>
      <c r="R117" s="17">
        <v>0</v>
      </c>
      <c r="S117" s="17">
        <v>0</v>
      </c>
      <c r="T117" s="17">
        <v>700.3</v>
      </c>
      <c r="U117" s="7">
        <v>2</v>
      </c>
      <c r="V117" s="17">
        <f t="shared" si="15"/>
        <v>700.37</v>
      </c>
      <c r="W117" s="7">
        <v>3</v>
      </c>
      <c r="X117" s="7" t="s">
        <v>239</v>
      </c>
      <c r="Y117" s="287">
        <v>116</v>
      </c>
    </row>
    <row r="118" spans="1:25" x14ac:dyDescent="0.25">
      <c r="A118" s="5" t="s">
        <v>136</v>
      </c>
      <c r="B118" s="6" t="s">
        <v>11</v>
      </c>
      <c r="C118" s="6" t="s">
        <v>24</v>
      </c>
      <c r="D118" s="6">
        <v>68</v>
      </c>
      <c r="E118" s="6">
        <v>250.75</v>
      </c>
      <c r="F118" s="7">
        <v>95</v>
      </c>
      <c r="G118" s="8">
        <v>90.5</v>
      </c>
      <c r="H118" s="8">
        <v>40</v>
      </c>
      <c r="I118" s="9">
        <f t="shared" si="14"/>
        <v>544.25</v>
      </c>
      <c r="J118" s="7">
        <f>SUM(D118:G118)</f>
        <v>504.25</v>
      </c>
      <c r="K118" s="9" t="s">
        <v>19</v>
      </c>
      <c r="L118" s="7" t="s">
        <v>19</v>
      </c>
      <c r="M118" s="7"/>
      <c r="N118" s="17"/>
      <c r="O118" s="17"/>
      <c r="P118" s="17"/>
      <c r="Q118" s="17"/>
      <c r="R118" s="17"/>
      <c r="S118" s="17"/>
      <c r="T118" s="17"/>
      <c r="U118" s="7">
        <v>8</v>
      </c>
      <c r="V118" s="17">
        <f t="shared" si="15"/>
        <v>0</v>
      </c>
      <c r="W118" s="7">
        <v>8</v>
      </c>
      <c r="X118" s="7"/>
      <c r="Y118" s="287">
        <v>117</v>
      </c>
    </row>
    <row r="119" spans="1:25" x14ac:dyDescent="0.25">
      <c r="A119" s="5" t="s">
        <v>137</v>
      </c>
      <c r="B119" s="6" t="s">
        <v>11</v>
      </c>
      <c r="C119" s="6">
        <v>61.5</v>
      </c>
      <c r="D119" s="6">
        <v>46.5</v>
      </c>
      <c r="E119" s="6">
        <v>87</v>
      </c>
      <c r="F119" s="7">
        <v>55.5</v>
      </c>
      <c r="G119" s="8">
        <v>271.75</v>
      </c>
      <c r="H119" s="8">
        <v>111</v>
      </c>
      <c r="I119" s="9">
        <f t="shared" si="14"/>
        <v>571.75</v>
      </c>
      <c r="J119" s="7">
        <f>SUM(D119:G119)+(2*C119)</f>
        <v>583.75</v>
      </c>
      <c r="K119" s="9" t="s">
        <v>18</v>
      </c>
      <c r="L119" s="7" t="s">
        <v>19</v>
      </c>
      <c r="M119" s="7" t="s">
        <v>239</v>
      </c>
      <c r="N119" s="17"/>
      <c r="O119" s="17"/>
      <c r="P119" s="17"/>
      <c r="Q119" s="17"/>
      <c r="R119" s="17"/>
      <c r="S119" s="17"/>
      <c r="T119" s="17"/>
      <c r="U119" s="7">
        <v>8</v>
      </c>
      <c r="V119" s="17">
        <f t="shared" si="15"/>
        <v>0</v>
      </c>
      <c r="W119" s="7">
        <v>8</v>
      </c>
      <c r="X119" s="7"/>
      <c r="Y119" s="286">
        <v>118</v>
      </c>
    </row>
    <row r="120" spans="1:25" ht="25.5" x14ac:dyDescent="0.25">
      <c r="A120" s="5" t="s">
        <v>138</v>
      </c>
      <c r="B120" s="6" t="s">
        <v>14</v>
      </c>
      <c r="C120" s="6">
        <v>65.25</v>
      </c>
      <c r="D120" s="6">
        <v>61</v>
      </c>
      <c r="E120" s="6">
        <v>169.25</v>
      </c>
      <c r="F120" s="7">
        <v>115.5</v>
      </c>
      <c r="G120" s="8">
        <v>63</v>
      </c>
      <c r="H120" s="8">
        <v>53</v>
      </c>
      <c r="I120" s="9">
        <f t="shared" si="14"/>
        <v>461.75</v>
      </c>
      <c r="J120" s="7">
        <f>SUM(D120:G120)+(2*C120)</f>
        <v>539.25</v>
      </c>
      <c r="K120" s="9" t="s">
        <v>19</v>
      </c>
      <c r="L120" s="7" t="s">
        <v>19</v>
      </c>
      <c r="M120" s="7"/>
      <c r="N120" s="17">
        <v>0.22</v>
      </c>
      <c r="O120" s="17">
        <v>1.62</v>
      </c>
      <c r="P120" s="17">
        <v>0</v>
      </c>
      <c r="Q120" s="17">
        <v>1</v>
      </c>
      <c r="R120" s="17">
        <v>0.03</v>
      </c>
      <c r="S120" s="17">
        <v>8.0500000000000007</v>
      </c>
      <c r="T120" s="17">
        <v>0.03</v>
      </c>
      <c r="U120" s="7">
        <v>5</v>
      </c>
      <c r="V120" s="17">
        <f t="shared" si="15"/>
        <v>10.700000000000001</v>
      </c>
      <c r="W120" s="7">
        <v>8</v>
      </c>
      <c r="X120" s="7" t="s">
        <v>239</v>
      </c>
      <c r="Y120" s="287">
        <v>119</v>
      </c>
    </row>
    <row r="121" spans="1:25" x14ac:dyDescent="0.25">
      <c r="A121" s="5" t="s">
        <v>139</v>
      </c>
      <c r="B121" s="6" t="s">
        <v>11</v>
      </c>
      <c r="C121" s="6">
        <v>27</v>
      </c>
      <c r="D121" s="6">
        <v>10.5</v>
      </c>
      <c r="E121" s="6">
        <v>19.75</v>
      </c>
      <c r="F121" s="7">
        <v>26.75</v>
      </c>
      <c r="G121" s="8">
        <v>52</v>
      </c>
      <c r="H121" s="8">
        <v>31</v>
      </c>
      <c r="I121" s="9">
        <f t="shared" si="14"/>
        <v>140</v>
      </c>
      <c r="J121" s="7">
        <f>SUM(D121:G121)+(2*C121)</f>
        <v>163</v>
      </c>
      <c r="K121" s="9" t="s">
        <v>12</v>
      </c>
      <c r="L121" s="7" t="s">
        <v>12</v>
      </c>
      <c r="M121" s="7"/>
      <c r="N121" s="17">
        <v>4.3499999999999996</v>
      </c>
      <c r="O121" s="17">
        <v>5.19</v>
      </c>
      <c r="P121" s="17">
        <v>0</v>
      </c>
      <c r="Q121" s="17">
        <v>0.03</v>
      </c>
      <c r="R121" s="17">
        <v>0.02</v>
      </c>
      <c r="S121" s="17">
        <v>0.12</v>
      </c>
      <c r="T121" s="17">
        <v>0.28999999999999998</v>
      </c>
      <c r="U121" s="7">
        <v>8</v>
      </c>
      <c r="V121" s="17">
        <f t="shared" si="15"/>
        <v>5.6300000000000008</v>
      </c>
      <c r="W121" s="7">
        <v>8</v>
      </c>
      <c r="X121" s="7"/>
      <c r="Y121" s="287">
        <v>120</v>
      </c>
    </row>
    <row r="122" spans="1:25" ht="25.5" x14ac:dyDescent="0.25">
      <c r="A122" s="5" t="s">
        <v>140</v>
      </c>
      <c r="B122" s="6" t="s">
        <v>11</v>
      </c>
      <c r="C122" s="6">
        <v>40.25</v>
      </c>
      <c r="D122" s="6">
        <v>26.25</v>
      </c>
      <c r="E122" s="6">
        <v>28.25</v>
      </c>
      <c r="F122" s="7">
        <v>73.5</v>
      </c>
      <c r="G122" s="8">
        <v>22</v>
      </c>
      <c r="H122" s="8">
        <v>20</v>
      </c>
      <c r="I122" s="9">
        <f t="shared" si="14"/>
        <v>170</v>
      </c>
      <c r="J122" s="7">
        <f>SUM(D122:G122)+(2*C122)</f>
        <v>230.5</v>
      </c>
      <c r="K122" s="9" t="s">
        <v>19</v>
      </c>
      <c r="L122" s="7" t="s">
        <v>12</v>
      </c>
      <c r="M122" s="7" t="s">
        <v>239</v>
      </c>
      <c r="N122" s="17">
        <v>4.21</v>
      </c>
      <c r="O122" s="17">
        <v>5.23</v>
      </c>
      <c r="P122" s="17">
        <v>0</v>
      </c>
      <c r="Q122" s="17">
        <v>11.37</v>
      </c>
      <c r="R122" s="17">
        <v>10.73</v>
      </c>
      <c r="S122" s="17">
        <v>1.48</v>
      </c>
      <c r="T122" s="17">
        <v>0.28000000000000003</v>
      </c>
      <c r="U122" s="7">
        <v>5</v>
      </c>
      <c r="V122" s="17">
        <f t="shared" si="15"/>
        <v>18.360000000000003</v>
      </c>
      <c r="W122" s="7">
        <v>8</v>
      </c>
      <c r="X122" s="7" t="s">
        <v>239</v>
      </c>
      <c r="Y122" s="286">
        <v>121</v>
      </c>
    </row>
    <row r="123" spans="1:25" x14ac:dyDescent="0.25">
      <c r="A123" s="5" t="s">
        <v>141</v>
      </c>
      <c r="B123" s="6" t="s">
        <v>11</v>
      </c>
      <c r="C123" s="6" t="s">
        <v>24</v>
      </c>
      <c r="D123" s="6">
        <v>4</v>
      </c>
      <c r="E123" s="6">
        <v>18.5</v>
      </c>
      <c r="F123" s="7">
        <v>102.5</v>
      </c>
      <c r="G123" s="8">
        <v>37</v>
      </c>
      <c r="H123" s="8">
        <v>44</v>
      </c>
      <c r="I123" s="9">
        <f t="shared" si="14"/>
        <v>206</v>
      </c>
      <c r="J123" s="7">
        <f>SUM(D123:G123)</f>
        <v>162</v>
      </c>
      <c r="K123" s="9" t="s">
        <v>19</v>
      </c>
      <c r="L123" s="7" t="s">
        <v>12</v>
      </c>
      <c r="M123" s="7" t="s">
        <v>239</v>
      </c>
      <c r="N123" s="17"/>
      <c r="O123" s="17"/>
      <c r="P123" s="17"/>
      <c r="Q123" s="17"/>
      <c r="R123" s="17"/>
      <c r="S123" s="17"/>
      <c r="T123" s="17"/>
      <c r="U123" s="7">
        <v>8</v>
      </c>
      <c r="V123" s="17">
        <f t="shared" si="15"/>
        <v>0</v>
      </c>
      <c r="W123" s="7">
        <v>8</v>
      </c>
      <c r="X123" s="7"/>
      <c r="Y123" s="287">
        <v>122</v>
      </c>
    </row>
    <row r="124" spans="1:25" x14ac:dyDescent="0.25">
      <c r="A124" s="5" t="s">
        <v>142</v>
      </c>
      <c r="B124" s="6" t="s">
        <v>11</v>
      </c>
      <c r="C124" s="6">
        <v>119</v>
      </c>
      <c r="D124" s="6">
        <v>127.5</v>
      </c>
      <c r="E124" s="6" t="s">
        <v>58</v>
      </c>
      <c r="F124" s="7" t="s">
        <v>58</v>
      </c>
      <c r="G124" s="8" t="s">
        <v>58</v>
      </c>
      <c r="H124" s="8" t="s">
        <v>58</v>
      </c>
      <c r="I124" s="9"/>
      <c r="J124" s="7">
        <f>SUM(D124:G124)+(2*C124)</f>
        <v>365.5</v>
      </c>
      <c r="K124" s="9" t="s">
        <v>22</v>
      </c>
      <c r="L124" s="7" t="s">
        <v>19</v>
      </c>
      <c r="M124" s="7" t="s">
        <v>240</v>
      </c>
      <c r="N124" s="17"/>
      <c r="O124" s="17"/>
      <c r="P124" s="17"/>
      <c r="Q124" s="17"/>
      <c r="R124" s="17"/>
      <c r="S124" s="17"/>
      <c r="T124" s="17"/>
      <c r="U124" s="7">
        <v>8</v>
      </c>
      <c r="V124" s="17">
        <f t="shared" si="15"/>
        <v>0</v>
      </c>
      <c r="W124" s="7">
        <v>8</v>
      </c>
      <c r="X124" s="7"/>
      <c r="Y124" s="287">
        <v>123</v>
      </c>
    </row>
    <row r="125" spans="1:25" x14ac:dyDescent="0.25">
      <c r="A125" s="5" t="s">
        <v>143</v>
      </c>
      <c r="B125" s="6" t="s">
        <v>11</v>
      </c>
      <c r="C125" s="6" t="s">
        <v>24</v>
      </c>
      <c r="D125" s="6">
        <v>5</v>
      </c>
      <c r="E125" s="6">
        <v>206.5</v>
      </c>
      <c r="F125" s="7">
        <v>88.25</v>
      </c>
      <c r="G125" s="8">
        <v>54.75</v>
      </c>
      <c r="H125" s="8" t="s">
        <v>24</v>
      </c>
      <c r="I125" s="9">
        <f t="shared" ref="I125:I130" si="17">SUM(D125:H125)</f>
        <v>354.5</v>
      </c>
      <c r="J125" s="7">
        <f>SUM(D125:G125)</f>
        <v>354.5</v>
      </c>
      <c r="K125" s="9" t="s">
        <v>12</v>
      </c>
      <c r="L125" s="7" t="s">
        <v>19</v>
      </c>
      <c r="M125" s="7" t="s">
        <v>240</v>
      </c>
      <c r="N125" s="17"/>
      <c r="O125" s="17"/>
      <c r="P125" s="17"/>
      <c r="Q125" s="17"/>
      <c r="R125" s="17"/>
      <c r="S125" s="17"/>
      <c r="T125" s="17"/>
      <c r="U125" s="7">
        <v>8</v>
      </c>
      <c r="V125" s="17">
        <f t="shared" si="15"/>
        <v>0</v>
      </c>
      <c r="W125" s="7">
        <v>8</v>
      </c>
      <c r="X125" s="7"/>
      <c r="Y125" s="286">
        <v>124</v>
      </c>
    </row>
    <row r="126" spans="1:25" x14ac:dyDescent="0.25">
      <c r="A126" s="5" t="s">
        <v>144</v>
      </c>
      <c r="B126" s="6" t="s">
        <v>11</v>
      </c>
      <c r="C126" s="6">
        <v>6.5</v>
      </c>
      <c r="D126" s="6">
        <v>26</v>
      </c>
      <c r="E126" s="6">
        <v>143.75</v>
      </c>
      <c r="F126" s="7">
        <v>133</v>
      </c>
      <c r="G126" s="8">
        <v>56.5</v>
      </c>
      <c r="H126" s="8">
        <v>156</v>
      </c>
      <c r="I126" s="9">
        <f t="shared" si="17"/>
        <v>515.25</v>
      </c>
      <c r="J126" s="7">
        <f>SUM(D126:G126)+(2*C126)</f>
        <v>372.25</v>
      </c>
      <c r="K126" s="9" t="s">
        <v>19</v>
      </c>
      <c r="L126" s="7" t="s">
        <v>19</v>
      </c>
      <c r="M126" s="7"/>
      <c r="N126" s="17"/>
      <c r="O126" s="17"/>
      <c r="P126" s="17"/>
      <c r="Q126" s="17"/>
      <c r="R126" s="17"/>
      <c r="S126" s="17"/>
      <c r="T126" s="17"/>
      <c r="U126" s="7">
        <v>8</v>
      </c>
      <c r="V126" s="17">
        <f t="shared" si="15"/>
        <v>0</v>
      </c>
      <c r="W126" s="7">
        <v>8</v>
      </c>
      <c r="X126" s="7"/>
      <c r="Y126" s="287">
        <v>125</v>
      </c>
    </row>
    <row r="127" spans="1:25" x14ac:dyDescent="0.25">
      <c r="A127" s="5" t="s">
        <v>145</v>
      </c>
      <c r="B127" s="6" t="s">
        <v>14</v>
      </c>
      <c r="C127" s="6">
        <v>57</v>
      </c>
      <c r="D127" s="6">
        <v>80.5</v>
      </c>
      <c r="E127" s="6">
        <v>192.5</v>
      </c>
      <c r="F127" s="7">
        <v>259.75</v>
      </c>
      <c r="G127" s="8">
        <v>602.75</v>
      </c>
      <c r="H127" s="8">
        <v>82</v>
      </c>
      <c r="I127" s="9">
        <f t="shared" si="17"/>
        <v>1217.5</v>
      </c>
      <c r="J127" s="7">
        <f>SUM(D127:G127)+(2*C127)</f>
        <v>1249.5</v>
      </c>
      <c r="K127" s="9" t="s">
        <v>16</v>
      </c>
      <c r="L127" s="7" t="s">
        <v>15</v>
      </c>
      <c r="M127" s="7" t="s">
        <v>239</v>
      </c>
      <c r="N127" s="17">
        <v>2.62</v>
      </c>
      <c r="O127" s="17">
        <v>3.12</v>
      </c>
      <c r="P127" s="17">
        <v>0</v>
      </c>
      <c r="Q127" s="17">
        <v>0.02</v>
      </c>
      <c r="R127" s="17">
        <v>0.01</v>
      </c>
      <c r="S127" s="17">
        <v>0.02</v>
      </c>
      <c r="T127" s="17">
        <v>44.34</v>
      </c>
      <c r="U127" s="7">
        <v>7</v>
      </c>
      <c r="V127" s="17">
        <f t="shared" si="15"/>
        <v>47.5</v>
      </c>
      <c r="W127" s="7">
        <v>7</v>
      </c>
      <c r="X127" s="7"/>
      <c r="Y127" s="287">
        <v>126</v>
      </c>
    </row>
    <row r="128" spans="1:25" ht="25.5" x14ac:dyDescent="0.25">
      <c r="A128" s="5" t="s">
        <v>146</v>
      </c>
      <c r="B128" s="6" t="s">
        <v>11</v>
      </c>
      <c r="C128" s="6" t="s">
        <v>24</v>
      </c>
      <c r="D128" s="6">
        <v>35</v>
      </c>
      <c r="E128" s="6">
        <v>54</v>
      </c>
      <c r="F128" s="7">
        <v>0.5</v>
      </c>
      <c r="G128" s="8">
        <v>16.5</v>
      </c>
      <c r="H128" s="8">
        <v>75</v>
      </c>
      <c r="I128" s="9">
        <f t="shared" si="17"/>
        <v>181</v>
      </c>
      <c r="J128" s="7">
        <f>SUM(D128:G128)</f>
        <v>106</v>
      </c>
      <c r="K128" s="9" t="s">
        <v>12</v>
      </c>
      <c r="L128" s="7" t="s">
        <v>12</v>
      </c>
      <c r="M128" s="7"/>
      <c r="N128" s="17"/>
      <c r="O128" s="17"/>
      <c r="P128" s="17"/>
      <c r="Q128" s="17"/>
      <c r="R128" s="17"/>
      <c r="S128" s="17"/>
      <c r="T128" s="17"/>
      <c r="U128" s="7">
        <v>8</v>
      </c>
      <c r="V128" s="17">
        <f t="shared" si="15"/>
        <v>0</v>
      </c>
      <c r="W128" s="7">
        <v>8</v>
      </c>
      <c r="X128" s="7"/>
      <c r="Y128" s="286">
        <v>127</v>
      </c>
    </row>
    <row r="129" spans="1:25" x14ac:dyDescent="0.25">
      <c r="A129" s="5" t="s">
        <v>147</v>
      </c>
      <c r="B129" s="6" t="s">
        <v>11</v>
      </c>
      <c r="C129" s="6">
        <v>69.25</v>
      </c>
      <c r="D129" s="6">
        <v>39.25</v>
      </c>
      <c r="E129" s="6">
        <v>17.5</v>
      </c>
      <c r="F129" s="7">
        <v>16</v>
      </c>
      <c r="G129" s="8">
        <v>28.25</v>
      </c>
      <c r="H129" s="8">
        <v>20</v>
      </c>
      <c r="I129" s="9">
        <f t="shared" si="17"/>
        <v>121</v>
      </c>
      <c r="J129" s="7">
        <f>SUM(D129:G129)+(2*C129)</f>
        <v>239.5</v>
      </c>
      <c r="K129" s="9" t="s">
        <v>19</v>
      </c>
      <c r="L129" s="7" t="s">
        <v>12</v>
      </c>
      <c r="M129" s="7" t="s">
        <v>239</v>
      </c>
      <c r="N129" s="17"/>
      <c r="O129" s="17"/>
      <c r="P129" s="17"/>
      <c r="Q129" s="17"/>
      <c r="R129" s="17"/>
      <c r="S129" s="17"/>
      <c r="T129" s="17"/>
      <c r="U129" s="7">
        <v>8</v>
      </c>
      <c r="V129" s="17">
        <f t="shared" si="15"/>
        <v>0</v>
      </c>
      <c r="W129" s="7">
        <v>8</v>
      </c>
      <c r="X129" s="7"/>
      <c r="Y129" s="287">
        <v>128</v>
      </c>
    </row>
    <row r="130" spans="1:25" x14ac:dyDescent="0.25">
      <c r="A130" s="5" t="s">
        <v>148</v>
      </c>
      <c r="B130" s="6" t="s">
        <v>11</v>
      </c>
      <c r="C130" s="6">
        <v>25</v>
      </c>
      <c r="D130" s="6">
        <v>189</v>
      </c>
      <c r="E130" s="6">
        <v>112.25</v>
      </c>
      <c r="F130" s="7">
        <v>66</v>
      </c>
      <c r="G130" s="8">
        <v>44.5</v>
      </c>
      <c r="H130" s="8">
        <v>63</v>
      </c>
      <c r="I130" s="9">
        <f t="shared" si="17"/>
        <v>474.75</v>
      </c>
      <c r="J130" s="7">
        <f>SUM(D130:G130)+(2*C130)</f>
        <v>461.75</v>
      </c>
      <c r="K130" s="9" t="s">
        <v>19</v>
      </c>
      <c r="L130" s="7" t="s">
        <v>19</v>
      </c>
      <c r="M130" s="7"/>
      <c r="N130" s="17"/>
      <c r="O130" s="17"/>
      <c r="P130" s="17"/>
      <c r="Q130" s="17"/>
      <c r="R130" s="17"/>
      <c r="S130" s="17"/>
      <c r="T130" s="17"/>
      <c r="U130" s="7">
        <v>8</v>
      </c>
      <c r="V130" s="17">
        <f t="shared" si="15"/>
        <v>0</v>
      </c>
      <c r="W130" s="7">
        <v>8</v>
      </c>
      <c r="X130" s="7"/>
      <c r="Y130" s="287">
        <v>129</v>
      </c>
    </row>
    <row r="131" spans="1:25" x14ac:dyDescent="0.25">
      <c r="A131" s="5" t="s">
        <v>242</v>
      </c>
      <c r="B131" s="6" t="s">
        <v>11</v>
      </c>
      <c r="C131" s="6"/>
      <c r="D131" s="6"/>
      <c r="E131" s="6"/>
      <c r="F131" s="7"/>
      <c r="G131" s="8"/>
      <c r="H131" s="8"/>
      <c r="I131" s="9"/>
      <c r="J131" s="7"/>
      <c r="K131" s="9"/>
      <c r="L131" s="7"/>
      <c r="M131" s="7"/>
      <c r="N131" s="17"/>
      <c r="O131" s="17"/>
      <c r="P131" s="17"/>
      <c r="Q131" s="17"/>
      <c r="R131" s="17"/>
      <c r="S131" s="17"/>
      <c r="T131" s="17"/>
      <c r="U131" s="7"/>
      <c r="V131" s="17">
        <v>0</v>
      </c>
      <c r="W131" s="7">
        <v>9</v>
      </c>
      <c r="X131" s="7" t="s">
        <v>241</v>
      </c>
      <c r="Y131" s="286">
        <v>130</v>
      </c>
    </row>
    <row r="132" spans="1:25" ht="25.5" x14ac:dyDescent="0.25">
      <c r="A132" s="5" t="s">
        <v>149</v>
      </c>
      <c r="B132" s="6" t="s">
        <v>14</v>
      </c>
      <c r="C132" s="6">
        <v>126.5</v>
      </c>
      <c r="D132" s="6">
        <v>137</v>
      </c>
      <c r="E132" s="6">
        <v>185.75</v>
      </c>
      <c r="F132" s="7">
        <v>286.5</v>
      </c>
      <c r="G132" s="8">
        <v>158.25</v>
      </c>
      <c r="H132" s="8">
        <v>250</v>
      </c>
      <c r="I132" s="9">
        <f t="shared" ref="I132:I144" si="18">SUM(D132:H132)</f>
        <v>1017.5</v>
      </c>
      <c r="J132" s="7">
        <f>SUM(D132:G132)+(2*C132)</f>
        <v>1020.5</v>
      </c>
      <c r="K132" s="9" t="s">
        <v>15</v>
      </c>
      <c r="L132" s="7" t="s">
        <v>15</v>
      </c>
      <c r="M132" s="7"/>
      <c r="N132" s="17">
        <v>4.6900000000000004</v>
      </c>
      <c r="O132" s="17">
        <v>3.53</v>
      </c>
      <c r="P132" s="17">
        <v>0</v>
      </c>
      <c r="Q132" s="17">
        <v>0.41</v>
      </c>
      <c r="R132" s="17">
        <v>0.39</v>
      </c>
      <c r="S132" s="17">
        <v>0.05</v>
      </c>
      <c r="T132" s="17">
        <v>7.16</v>
      </c>
      <c r="U132" s="7">
        <v>8</v>
      </c>
      <c r="V132" s="17">
        <f t="shared" ref="V132:V144" si="19">SUM(O132:Q132,S132:T132)</f>
        <v>11.15</v>
      </c>
      <c r="W132" s="7">
        <v>8</v>
      </c>
      <c r="X132" s="7"/>
      <c r="Y132" s="287">
        <v>131</v>
      </c>
    </row>
    <row r="133" spans="1:25" ht="25.5" x14ac:dyDescent="0.25">
      <c r="A133" s="5" t="s">
        <v>150</v>
      </c>
      <c r="B133" s="6" t="s">
        <v>11</v>
      </c>
      <c r="C133" s="6">
        <v>20.5</v>
      </c>
      <c r="D133" s="6">
        <v>19.5</v>
      </c>
      <c r="E133" s="6">
        <v>25.5</v>
      </c>
      <c r="F133" s="7">
        <v>19.5</v>
      </c>
      <c r="G133" s="8">
        <v>32.25</v>
      </c>
      <c r="H133" s="8">
        <v>85</v>
      </c>
      <c r="I133" s="9">
        <f t="shared" si="18"/>
        <v>181.75</v>
      </c>
      <c r="J133" s="7">
        <f>SUM(D133:G133)+(2*C133)</f>
        <v>137.75</v>
      </c>
      <c r="K133" s="9" t="s">
        <v>19</v>
      </c>
      <c r="L133" s="7" t="s">
        <v>12</v>
      </c>
      <c r="M133" s="7" t="s">
        <v>239</v>
      </c>
      <c r="N133" s="17"/>
      <c r="O133" s="17"/>
      <c r="P133" s="17"/>
      <c r="Q133" s="17"/>
      <c r="R133" s="17"/>
      <c r="S133" s="17"/>
      <c r="T133" s="17"/>
      <c r="U133" s="7">
        <v>8</v>
      </c>
      <c r="V133" s="17">
        <f t="shared" si="19"/>
        <v>0</v>
      </c>
      <c r="W133" s="7">
        <v>8</v>
      </c>
      <c r="X133" s="7"/>
      <c r="Y133" s="287">
        <v>132</v>
      </c>
    </row>
    <row r="134" spans="1:25" x14ac:dyDescent="0.25">
      <c r="A134" s="5" t="s">
        <v>151</v>
      </c>
      <c r="B134" s="6" t="s">
        <v>11</v>
      </c>
      <c r="C134" s="6" t="s">
        <v>24</v>
      </c>
      <c r="D134" s="6">
        <v>109</v>
      </c>
      <c r="E134" s="6">
        <v>0.75</v>
      </c>
      <c r="F134" s="7">
        <v>32.5</v>
      </c>
      <c r="G134" s="8">
        <v>15.5</v>
      </c>
      <c r="H134" s="8">
        <v>39</v>
      </c>
      <c r="I134" s="9">
        <f t="shared" si="18"/>
        <v>196.75</v>
      </c>
      <c r="J134" s="7">
        <f>SUM(D134:G134)</f>
        <v>157.75</v>
      </c>
      <c r="K134" s="9" t="s">
        <v>19</v>
      </c>
      <c r="L134" s="7" t="s">
        <v>12</v>
      </c>
      <c r="M134" s="7" t="s">
        <v>239</v>
      </c>
      <c r="N134" s="17"/>
      <c r="O134" s="17"/>
      <c r="P134" s="17"/>
      <c r="Q134" s="17"/>
      <c r="R134" s="17"/>
      <c r="S134" s="17"/>
      <c r="T134" s="17"/>
      <c r="U134" s="7">
        <v>8</v>
      </c>
      <c r="V134" s="17">
        <f t="shared" si="19"/>
        <v>0</v>
      </c>
      <c r="W134" s="7">
        <v>8</v>
      </c>
      <c r="X134" s="7"/>
      <c r="Y134" s="286">
        <v>133</v>
      </c>
    </row>
    <row r="135" spans="1:25" x14ac:dyDescent="0.25">
      <c r="A135" s="5" t="s">
        <v>152</v>
      </c>
      <c r="B135" s="6" t="s">
        <v>11</v>
      </c>
      <c r="C135" s="6">
        <v>97</v>
      </c>
      <c r="D135" s="6">
        <v>79.25</v>
      </c>
      <c r="E135" s="6">
        <v>184.25</v>
      </c>
      <c r="F135" s="7">
        <v>90.25</v>
      </c>
      <c r="G135" s="8">
        <v>79</v>
      </c>
      <c r="H135" s="8">
        <v>24</v>
      </c>
      <c r="I135" s="9">
        <f t="shared" si="18"/>
        <v>456.75</v>
      </c>
      <c r="J135" s="7">
        <f t="shared" ref="J135:J141" si="20">SUM(D135:G135)+(2*C135)</f>
        <v>626.75</v>
      </c>
      <c r="K135" s="9" t="s">
        <v>19</v>
      </c>
      <c r="L135" s="7" t="s">
        <v>19</v>
      </c>
      <c r="M135" s="7"/>
      <c r="N135" s="17"/>
      <c r="O135" s="17"/>
      <c r="P135" s="17"/>
      <c r="Q135" s="17"/>
      <c r="R135" s="17"/>
      <c r="S135" s="17"/>
      <c r="T135" s="17"/>
      <c r="U135" s="7">
        <v>8</v>
      </c>
      <c r="V135" s="17">
        <f t="shared" si="19"/>
        <v>0</v>
      </c>
      <c r="W135" s="7">
        <v>8</v>
      </c>
      <c r="X135" s="7"/>
      <c r="Y135" s="287">
        <v>134</v>
      </c>
    </row>
    <row r="136" spans="1:25" x14ac:dyDescent="0.25">
      <c r="A136" s="5" t="s">
        <v>153</v>
      </c>
      <c r="B136" s="6" t="s">
        <v>11</v>
      </c>
      <c r="C136" s="6">
        <v>1.5</v>
      </c>
      <c r="D136" s="6">
        <v>167</v>
      </c>
      <c r="E136" s="6" t="s">
        <v>24</v>
      </c>
      <c r="F136" s="7" t="s">
        <v>24</v>
      </c>
      <c r="G136" s="8">
        <v>19</v>
      </c>
      <c r="H136" s="8">
        <v>32</v>
      </c>
      <c r="I136" s="9">
        <f t="shared" si="18"/>
        <v>218</v>
      </c>
      <c r="J136" s="7">
        <f t="shared" si="20"/>
        <v>189</v>
      </c>
      <c r="K136" s="9" t="s">
        <v>19</v>
      </c>
      <c r="L136" s="7" t="s">
        <v>12</v>
      </c>
      <c r="M136" s="7" t="s">
        <v>239</v>
      </c>
      <c r="N136" s="17"/>
      <c r="O136" s="17"/>
      <c r="P136" s="17"/>
      <c r="Q136" s="17"/>
      <c r="R136" s="17"/>
      <c r="S136" s="17"/>
      <c r="T136" s="17"/>
      <c r="U136" s="7">
        <v>8</v>
      </c>
      <c r="V136" s="17">
        <f t="shared" si="19"/>
        <v>0</v>
      </c>
      <c r="W136" s="7">
        <v>8</v>
      </c>
      <c r="X136" s="7"/>
      <c r="Y136" s="287">
        <v>135</v>
      </c>
    </row>
    <row r="137" spans="1:25" x14ac:dyDescent="0.25">
      <c r="A137" s="5" t="s">
        <v>155</v>
      </c>
      <c r="B137" s="6" t="s">
        <v>14</v>
      </c>
      <c r="C137" s="6">
        <v>76.5</v>
      </c>
      <c r="D137" s="6">
        <v>95.25</v>
      </c>
      <c r="E137" s="6">
        <v>373</v>
      </c>
      <c r="F137" s="7">
        <v>482.5</v>
      </c>
      <c r="G137" s="8">
        <v>411.5</v>
      </c>
      <c r="H137" s="8">
        <v>290</v>
      </c>
      <c r="I137" s="9">
        <f t="shared" si="18"/>
        <v>1652.25</v>
      </c>
      <c r="J137" s="7">
        <f t="shared" si="20"/>
        <v>1515.25</v>
      </c>
      <c r="K137" s="9" t="s">
        <v>32</v>
      </c>
      <c r="L137" s="7" t="s">
        <v>16</v>
      </c>
      <c r="M137" s="7" t="s">
        <v>239</v>
      </c>
      <c r="N137" s="17">
        <v>110.81</v>
      </c>
      <c r="O137" s="17">
        <v>53.6</v>
      </c>
      <c r="P137" s="17">
        <v>0</v>
      </c>
      <c r="Q137" s="17">
        <v>29.99</v>
      </c>
      <c r="R137" s="17">
        <v>29.97</v>
      </c>
      <c r="S137" s="17">
        <v>23.67</v>
      </c>
      <c r="T137" s="17">
        <v>46.07</v>
      </c>
      <c r="U137" s="7">
        <v>4</v>
      </c>
      <c r="V137" s="17">
        <f t="shared" si="19"/>
        <v>153.33000000000001</v>
      </c>
      <c r="W137" s="7">
        <v>5</v>
      </c>
      <c r="X137" s="7" t="s">
        <v>239</v>
      </c>
      <c r="Y137" s="286">
        <v>136</v>
      </c>
    </row>
    <row r="138" spans="1:25" x14ac:dyDescent="0.25">
      <c r="A138" s="5" t="s">
        <v>156</v>
      </c>
      <c r="B138" s="6" t="s">
        <v>11</v>
      </c>
      <c r="C138" s="6">
        <v>41.5</v>
      </c>
      <c r="D138" s="6">
        <v>69</v>
      </c>
      <c r="E138" s="6">
        <v>8.5</v>
      </c>
      <c r="F138" s="7">
        <v>15</v>
      </c>
      <c r="G138" s="8">
        <v>40.5</v>
      </c>
      <c r="H138" s="8">
        <v>64</v>
      </c>
      <c r="I138" s="9">
        <f t="shared" si="18"/>
        <v>197</v>
      </c>
      <c r="J138" s="7">
        <f t="shared" si="20"/>
        <v>216</v>
      </c>
      <c r="K138" s="9" t="s">
        <v>12</v>
      </c>
      <c r="L138" s="7" t="s">
        <v>12</v>
      </c>
      <c r="M138" s="7"/>
      <c r="N138" s="17"/>
      <c r="O138" s="17"/>
      <c r="P138" s="17"/>
      <c r="Q138" s="17"/>
      <c r="R138" s="17"/>
      <c r="S138" s="17"/>
      <c r="T138" s="17"/>
      <c r="U138" s="7">
        <v>8</v>
      </c>
      <c r="V138" s="17">
        <f t="shared" si="19"/>
        <v>0</v>
      </c>
      <c r="W138" s="7">
        <v>8</v>
      </c>
      <c r="X138" s="7"/>
      <c r="Y138" s="287">
        <v>137</v>
      </c>
    </row>
    <row r="139" spans="1:25" ht="25.5" x14ac:dyDescent="0.25">
      <c r="A139" s="5" t="s">
        <v>157</v>
      </c>
      <c r="B139" s="6" t="s">
        <v>11</v>
      </c>
      <c r="C139" s="6">
        <v>41</v>
      </c>
      <c r="D139" s="6">
        <v>49.75</v>
      </c>
      <c r="E139" s="6" t="s">
        <v>24</v>
      </c>
      <c r="F139" s="7">
        <v>40.25</v>
      </c>
      <c r="G139" s="8">
        <v>2</v>
      </c>
      <c r="H139" s="8">
        <v>22</v>
      </c>
      <c r="I139" s="9">
        <f t="shared" si="18"/>
        <v>114</v>
      </c>
      <c r="J139" s="7">
        <f t="shared" si="20"/>
        <v>174</v>
      </c>
      <c r="K139" s="9" t="s">
        <v>19</v>
      </c>
      <c r="L139" s="7" t="s">
        <v>12</v>
      </c>
      <c r="M139" s="7" t="s">
        <v>239</v>
      </c>
      <c r="N139" s="17"/>
      <c r="O139" s="17"/>
      <c r="P139" s="17"/>
      <c r="Q139" s="17"/>
      <c r="R139" s="17"/>
      <c r="S139" s="17"/>
      <c r="T139" s="17"/>
      <c r="U139" s="7">
        <v>8</v>
      </c>
      <c r="V139" s="17">
        <f t="shared" si="19"/>
        <v>0</v>
      </c>
      <c r="W139" s="7">
        <v>8</v>
      </c>
      <c r="X139" s="7"/>
      <c r="Y139" s="287">
        <v>138</v>
      </c>
    </row>
    <row r="140" spans="1:25" ht="25.5" x14ac:dyDescent="0.25">
      <c r="A140" s="5" t="s">
        <v>158</v>
      </c>
      <c r="B140" s="6" t="s">
        <v>14</v>
      </c>
      <c r="C140" s="6">
        <v>199.5</v>
      </c>
      <c r="D140" s="6">
        <v>378</v>
      </c>
      <c r="E140" s="6">
        <v>489.5</v>
      </c>
      <c r="F140" s="7">
        <v>264.25</v>
      </c>
      <c r="G140" s="8">
        <v>196</v>
      </c>
      <c r="H140" s="8">
        <v>423</v>
      </c>
      <c r="I140" s="9">
        <f t="shared" si="18"/>
        <v>1750.75</v>
      </c>
      <c r="J140" s="7">
        <f t="shared" si="20"/>
        <v>1726.75</v>
      </c>
      <c r="K140" s="9" t="s">
        <v>15</v>
      </c>
      <c r="L140" s="7" t="s">
        <v>16</v>
      </c>
      <c r="M140" s="7" t="s">
        <v>240</v>
      </c>
      <c r="N140" s="17">
        <v>26.17</v>
      </c>
      <c r="O140" s="17">
        <v>19.809999999999999</v>
      </c>
      <c r="P140" s="17">
        <v>0</v>
      </c>
      <c r="Q140" s="17">
        <v>0.32</v>
      </c>
      <c r="R140" s="17">
        <v>0.28000000000000003</v>
      </c>
      <c r="S140" s="17">
        <v>0.23</v>
      </c>
      <c r="T140" s="17">
        <v>3.88</v>
      </c>
      <c r="U140" s="7">
        <v>7</v>
      </c>
      <c r="V140" s="17">
        <f t="shared" si="19"/>
        <v>24.24</v>
      </c>
      <c r="W140" s="7">
        <v>8</v>
      </c>
      <c r="X140" s="7" t="s">
        <v>239</v>
      </c>
      <c r="Y140" s="286">
        <v>139</v>
      </c>
    </row>
    <row r="141" spans="1:25" x14ac:dyDescent="0.25">
      <c r="A141" s="5" t="s">
        <v>159</v>
      </c>
      <c r="B141" s="6" t="s">
        <v>14</v>
      </c>
      <c r="C141" s="6">
        <v>100.75</v>
      </c>
      <c r="D141" s="6">
        <v>104</v>
      </c>
      <c r="E141" s="6">
        <v>64.25</v>
      </c>
      <c r="F141" s="7">
        <v>31.5</v>
      </c>
      <c r="G141" s="8">
        <v>224</v>
      </c>
      <c r="H141" s="8">
        <v>82</v>
      </c>
      <c r="I141" s="9">
        <f t="shared" si="18"/>
        <v>505.75</v>
      </c>
      <c r="J141" s="7">
        <f t="shared" si="20"/>
        <v>625.25</v>
      </c>
      <c r="K141" s="9" t="s">
        <v>19</v>
      </c>
      <c r="L141" s="7" t="s">
        <v>19</v>
      </c>
      <c r="M141" s="7"/>
      <c r="N141" s="17">
        <v>3.61</v>
      </c>
      <c r="O141" s="17">
        <v>4.38</v>
      </c>
      <c r="P141" s="17">
        <v>0</v>
      </c>
      <c r="Q141" s="17">
        <v>0.24</v>
      </c>
      <c r="R141" s="17">
        <v>0.23</v>
      </c>
      <c r="S141" s="17">
        <v>0.65</v>
      </c>
      <c r="T141" s="17">
        <v>0.88</v>
      </c>
      <c r="U141" s="7">
        <v>8</v>
      </c>
      <c r="V141" s="17">
        <f t="shared" si="19"/>
        <v>6.15</v>
      </c>
      <c r="W141" s="7">
        <v>8</v>
      </c>
      <c r="X141" s="7"/>
      <c r="Y141" s="287">
        <v>140</v>
      </c>
    </row>
    <row r="142" spans="1:25" x14ac:dyDescent="0.25">
      <c r="A142" s="5" t="s">
        <v>160</v>
      </c>
      <c r="B142" s="6" t="s">
        <v>11</v>
      </c>
      <c r="C142" s="6" t="s">
        <v>24</v>
      </c>
      <c r="D142" s="6">
        <v>57</v>
      </c>
      <c r="E142" s="6" t="s">
        <v>24</v>
      </c>
      <c r="F142" s="7">
        <v>12</v>
      </c>
      <c r="G142" s="8">
        <v>69</v>
      </c>
      <c r="H142" s="8">
        <v>2</v>
      </c>
      <c r="I142" s="9">
        <f t="shared" si="18"/>
        <v>140</v>
      </c>
      <c r="J142" s="7">
        <f>SUM(D142:G142)</f>
        <v>138</v>
      </c>
      <c r="K142" s="9" t="s">
        <v>12</v>
      </c>
      <c r="L142" s="7" t="s">
        <v>12</v>
      </c>
      <c r="M142" s="7"/>
      <c r="N142" s="17"/>
      <c r="O142" s="17"/>
      <c r="P142" s="17"/>
      <c r="Q142" s="17"/>
      <c r="R142" s="17"/>
      <c r="S142" s="17"/>
      <c r="T142" s="17"/>
      <c r="U142" s="7">
        <v>8</v>
      </c>
      <c r="V142" s="17">
        <f t="shared" si="19"/>
        <v>0</v>
      </c>
      <c r="W142" s="7">
        <v>8</v>
      </c>
      <c r="X142" s="7"/>
      <c r="Y142" s="287">
        <v>141</v>
      </c>
    </row>
    <row r="143" spans="1:25" ht="25.5" x14ac:dyDescent="0.25">
      <c r="A143" s="5" t="s">
        <v>161</v>
      </c>
      <c r="B143" s="6" t="s">
        <v>14</v>
      </c>
      <c r="C143" s="6">
        <v>129.5</v>
      </c>
      <c r="D143" s="6">
        <v>336.25</v>
      </c>
      <c r="E143" s="6">
        <v>428.5</v>
      </c>
      <c r="F143" s="7">
        <v>193</v>
      </c>
      <c r="G143" s="8">
        <v>104.5</v>
      </c>
      <c r="H143" s="8">
        <v>73</v>
      </c>
      <c r="I143" s="9">
        <f t="shared" si="18"/>
        <v>1135.25</v>
      </c>
      <c r="J143" s="7">
        <f>SUM(D143:G143)+(2*C143)</f>
        <v>1321.25</v>
      </c>
      <c r="K143" s="9" t="s">
        <v>15</v>
      </c>
      <c r="L143" s="7" t="s">
        <v>15</v>
      </c>
      <c r="M143" s="7"/>
      <c r="N143" s="17">
        <v>6.8</v>
      </c>
      <c r="O143" s="17">
        <v>1.73</v>
      </c>
      <c r="P143" s="17">
        <v>0</v>
      </c>
      <c r="Q143" s="17">
        <v>1.08</v>
      </c>
      <c r="R143" s="17">
        <v>0.59</v>
      </c>
      <c r="S143" s="17">
        <v>7.0000000000000007E-2</v>
      </c>
      <c r="T143" s="17">
        <v>4.2699999999999996</v>
      </c>
      <c r="U143" s="7">
        <v>8</v>
      </c>
      <c r="V143" s="17">
        <f t="shared" si="19"/>
        <v>7.1499999999999995</v>
      </c>
      <c r="W143" s="7">
        <v>8</v>
      </c>
      <c r="X143" s="7"/>
      <c r="Y143" s="286">
        <v>142</v>
      </c>
    </row>
    <row r="144" spans="1:25" x14ac:dyDescent="0.25">
      <c r="A144" s="5" t="s">
        <v>162</v>
      </c>
      <c r="B144" s="6" t="s">
        <v>11</v>
      </c>
      <c r="C144" s="6">
        <v>2.5</v>
      </c>
      <c r="D144" s="6">
        <v>26</v>
      </c>
      <c r="E144" s="6">
        <v>10</v>
      </c>
      <c r="F144" s="7">
        <v>27</v>
      </c>
      <c r="G144" s="8">
        <v>152.5</v>
      </c>
      <c r="H144" s="8">
        <v>84</v>
      </c>
      <c r="I144" s="9">
        <f t="shared" si="18"/>
        <v>299.5</v>
      </c>
      <c r="J144" s="7">
        <f>SUM(D144:G144)+(2*C144)</f>
        <v>220.5</v>
      </c>
      <c r="K144" s="9" t="s">
        <v>19</v>
      </c>
      <c r="L144" s="7" t="s">
        <v>12</v>
      </c>
      <c r="M144" s="7" t="s">
        <v>239</v>
      </c>
      <c r="N144" s="17"/>
      <c r="O144" s="17"/>
      <c r="P144" s="17"/>
      <c r="Q144" s="17"/>
      <c r="R144" s="17"/>
      <c r="S144" s="17"/>
      <c r="T144" s="17"/>
      <c r="U144" s="7">
        <v>8</v>
      </c>
      <c r="V144" s="17">
        <f t="shared" si="19"/>
        <v>0</v>
      </c>
      <c r="W144" s="7">
        <v>8</v>
      </c>
      <c r="X144" s="7"/>
      <c r="Y144" s="287">
        <v>143</v>
      </c>
    </row>
    <row r="145" spans="1:1" x14ac:dyDescent="0.25">
      <c r="A145" s="84"/>
    </row>
  </sheetData>
  <pageMargins left="0.7" right="0.7" top="0.75" bottom="0.75" header="0.3" footer="0.3"/>
  <pageSetup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E14" sqref="E14"/>
    </sheetView>
  </sheetViews>
  <sheetFormatPr defaultRowHeight="12.75" x14ac:dyDescent="0.2"/>
  <cols>
    <col min="1" max="1" width="34.28515625" style="60" customWidth="1"/>
    <col min="2" max="2" width="11.28515625" style="60" bestFit="1" customWidth="1"/>
    <col min="3" max="3" width="15.85546875" style="60" hidden="1" customWidth="1"/>
    <col min="4" max="4" width="14.85546875" style="60" hidden="1" customWidth="1"/>
    <col min="5" max="7" width="14.85546875" style="60" bestFit="1" customWidth="1"/>
    <col min="8" max="16384" width="9.140625" style="60"/>
  </cols>
  <sheetData>
    <row r="1" spans="1:7" ht="13.5" thickBot="1" x14ac:dyDescent="0.25"/>
    <row r="2" spans="1:7" ht="13.5" thickTop="1" x14ac:dyDescent="0.2">
      <c r="A2" s="332" t="s">
        <v>220</v>
      </c>
      <c r="B2" s="333"/>
      <c r="C2" s="333"/>
      <c r="D2" s="333"/>
      <c r="E2" s="333"/>
      <c r="F2" s="333"/>
      <c r="G2" s="334"/>
    </row>
    <row r="3" spans="1:7" ht="13.5" thickBot="1" x14ac:dyDescent="0.25">
      <c r="A3" s="61" t="s">
        <v>221</v>
      </c>
      <c r="B3" s="62" t="s">
        <v>222</v>
      </c>
      <c r="C3" s="62" t="s">
        <v>223</v>
      </c>
      <c r="D3" s="62" t="s">
        <v>224</v>
      </c>
      <c r="E3" s="62" t="s">
        <v>225</v>
      </c>
      <c r="F3" s="62" t="s">
        <v>226</v>
      </c>
      <c r="G3" s="63" t="s">
        <v>227</v>
      </c>
    </row>
    <row r="4" spans="1:7" ht="13.5" thickTop="1" x14ac:dyDescent="0.2">
      <c r="A4" s="64" t="s">
        <v>228</v>
      </c>
      <c r="B4" s="65">
        <v>2368683</v>
      </c>
      <c r="C4" s="65">
        <f>(B4*(93/88))</f>
        <v>2503267.2613636367</v>
      </c>
      <c r="D4" s="65">
        <f>C4</f>
        <v>2503267.2613636367</v>
      </c>
      <c r="E4" s="65">
        <f>D4+(D4*0.025)</f>
        <v>2565848.9428977277</v>
      </c>
      <c r="F4" s="65">
        <f>E4+(E4*0.025)</f>
        <v>2629995.166470171</v>
      </c>
      <c r="G4" s="66">
        <f>F4+(F4*0.025)</f>
        <v>2695745.0456319251</v>
      </c>
    </row>
    <row r="5" spans="1:7" x14ac:dyDescent="0.2">
      <c r="A5" s="67" t="s">
        <v>229</v>
      </c>
      <c r="B5" s="68">
        <v>9552</v>
      </c>
      <c r="C5" s="68">
        <f>B5+(B5*0.025)</f>
        <v>9790.7999999999993</v>
      </c>
      <c r="D5" s="68">
        <f t="shared" ref="D5:G10" si="0">C5+(C5*0.025)</f>
        <v>10035.57</v>
      </c>
      <c r="E5" s="68">
        <v>10000</v>
      </c>
      <c r="F5" s="68">
        <v>10000</v>
      </c>
      <c r="G5" s="69">
        <v>10000</v>
      </c>
    </row>
    <row r="6" spans="1:7" x14ac:dyDescent="0.2">
      <c r="A6" s="67" t="s">
        <v>230</v>
      </c>
      <c r="B6" s="68">
        <v>476078</v>
      </c>
      <c r="C6" s="68">
        <f t="shared" ref="C6:C8" si="1">B6+(B6*0.025)</f>
        <v>487979.95</v>
      </c>
      <c r="D6" s="68">
        <f t="shared" si="0"/>
        <v>500179.44875000004</v>
      </c>
      <c r="E6" s="68">
        <v>500000</v>
      </c>
      <c r="F6" s="68">
        <v>500000</v>
      </c>
      <c r="G6" s="69">
        <v>500000</v>
      </c>
    </row>
    <row r="7" spans="1:7" x14ac:dyDescent="0.2">
      <c r="A7" s="67" t="s">
        <v>231</v>
      </c>
      <c r="B7" s="68">
        <v>63290</v>
      </c>
      <c r="C7" s="68">
        <f t="shared" si="1"/>
        <v>64872.25</v>
      </c>
      <c r="D7" s="68">
        <f t="shared" si="0"/>
        <v>66494.056249999994</v>
      </c>
      <c r="E7" s="68">
        <v>70000</v>
      </c>
      <c r="F7" s="68">
        <v>70000</v>
      </c>
      <c r="G7" s="69">
        <v>70000</v>
      </c>
    </row>
    <row r="8" spans="1:7" x14ac:dyDescent="0.2">
      <c r="A8" s="67" t="s">
        <v>232</v>
      </c>
      <c r="B8" s="68">
        <v>397005</v>
      </c>
      <c r="C8" s="68">
        <f t="shared" si="1"/>
        <v>406930.125</v>
      </c>
      <c r="D8" s="68">
        <f t="shared" si="0"/>
        <v>417103.37812499999</v>
      </c>
      <c r="E8" s="68">
        <f t="shared" si="0"/>
        <v>427530.96257812501</v>
      </c>
      <c r="F8" s="68">
        <f t="shared" si="0"/>
        <v>438219.23664257815</v>
      </c>
      <c r="G8" s="69">
        <f t="shared" si="0"/>
        <v>449174.71755864262</v>
      </c>
    </row>
    <row r="9" spans="1:7" x14ac:dyDescent="0.2">
      <c r="A9" s="67" t="s">
        <v>233</v>
      </c>
      <c r="B9" s="68">
        <v>89390</v>
      </c>
      <c r="C9" s="68">
        <f>B9</f>
        <v>89390</v>
      </c>
      <c r="D9" s="68">
        <v>102151.12</v>
      </c>
      <c r="E9" s="68">
        <f t="shared" si="0"/>
        <v>104704.898</v>
      </c>
      <c r="F9" s="68">
        <f t="shared" si="0"/>
        <v>107322.52045</v>
      </c>
      <c r="G9" s="69">
        <f t="shared" si="0"/>
        <v>110005.58346125</v>
      </c>
    </row>
    <row r="10" spans="1:7" ht="13.5" thickBot="1" x14ac:dyDescent="0.25">
      <c r="A10" s="70" t="s">
        <v>234</v>
      </c>
      <c r="B10" s="71">
        <f>SUM(B4:B9)</f>
        <v>3403998</v>
      </c>
      <c r="C10" s="71">
        <f>SUM(C4:C9)</f>
        <v>3562230.3863636367</v>
      </c>
      <c r="D10" s="71">
        <f t="shared" si="0"/>
        <v>3651286.1460227277</v>
      </c>
      <c r="E10" s="71">
        <f t="shared" si="0"/>
        <v>3742568.299673296</v>
      </c>
      <c r="F10" s="71">
        <f t="shared" si="0"/>
        <v>3836132.5071651284</v>
      </c>
      <c r="G10" s="72">
        <f t="shared" si="0"/>
        <v>3932035.8198442566</v>
      </c>
    </row>
    <row r="11" spans="1:7" s="73" customFormat="1" ht="25.5" customHeight="1" thickTop="1" x14ac:dyDescent="0.2">
      <c r="A11" s="335" t="s">
        <v>235</v>
      </c>
      <c r="B11" s="336"/>
      <c r="C11" s="336"/>
      <c r="D11" s="336"/>
      <c r="E11" s="336"/>
      <c r="F11" s="336"/>
      <c r="G11" s="337"/>
    </row>
    <row r="12" spans="1:7" ht="13.5" thickBot="1" x14ac:dyDescent="0.25">
      <c r="A12" s="327" t="s">
        <v>236</v>
      </c>
      <c r="B12" s="328"/>
      <c r="C12" s="328"/>
      <c r="D12" s="328"/>
      <c r="E12" s="328"/>
      <c r="F12" s="328"/>
      <c r="G12" s="329"/>
    </row>
    <row r="13" spans="1:7" ht="13.5" thickTop="1" x14ac:dyDescent="0.2"/>
    <row r="17" spans="5:7" x14ac:dyDescent="0.2">
      <c r="E17" s="143"/>
      <c r="F17" s="143"/>
      <c r="G17" s="143"/>
    </row>
  </sheetData>
  <mergeCells count="3">
    <mergeCell ref="A2:G2"/>
    <mergeCell ref="A11:G11"/>
    <mergeCell ref="A12:G12"/>
  </mergeCells>
  <pageMargins left="0.7" right="0.7" top="0.75" bottom="0.75" header="0.3" footer="0.3"/>
  <pageSetup scale="95" orientation="landscape" r:id="rId1"/>
  <headerFooter>
    <oddHeader>&amp;C&amp;"ariel,Bold"&amp;10 2015 Through 2017 Proposed Title V Revenue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12" sqref="C12"/>
    </sheetView>
  </sheetViews>
  <sheetFormatPr defaultRowHeight="12.75" x14ac:dyDescent="0.25"/>
  <cols>
    <col min="1" max="1" width="21.7109375" style="55" bestFit="1" customWidth="1"/>
    <col min="2" max="2" width="10.140625" style="55" bestFit="1" customWidth="1"/>
    <col min="3" max="3" width="11" style="57" bestFit="1" customWidth="1"/>
    <col min="4" max="4" width="10.140625" style="55" bestFit="1" customWidth="1"/>
    <col min="5" max="5" width="10.85546875" style="58" bestFit="1" customWidth="1"/>
    <col min="6" max="6" width="9" style="55" bestFit="1" customWidth="1"/>
    <col min="7" max="7" width="9.5703125" style="55" bestFit="1" customWidth="1"/>
    <col min="8" max="8" width="11" style="57" bestFit="1" customWidth="1"/>
    <col min="9" max="256" width="9.140625" style="55"/>
    <col min="257" max="257" width="21.7109375" style="55" bestFit="1" customWidth="1"/>
    <col min="258" max="258" width="10.140625" style="55" bestFit="1" customWidth="1"/>
    <col min="259" max="259" width="11" style="55" bestFit="1" customWidth="1"/>
    <col min="260" max="260" width="10.140625" style="55" bestFit="1" customWidth="1"/>
    <col min="261" max="261" width="10.85546875" style="55" bestFit="1" customWidth="1"/>
    <col min="262" max="262" width="9" style="55" bestFit="1" customWidth="1"/>
    <col min="263" max="263" width="9.5703125" style="55" bestFit="1" customWidth="1"/>
    <col min="264" max="264" width="11" style="55" bestFit="1" customWidth="1"/>
    <col min="265" max="512" width="9.140625" style="55"/>
    <col min="513" max="513" width="21.7109375" style="55" bestFit="1" customWidth="1"/>
    <col min="514" max="514" width="10.140625" style="55" bestFit="1" customWidth="1"/>
    <col min="515" max="515" width="11" style="55" bestFit="1" customWidth="1"/>
    <col min="516" max="516" width="10.140625" style="55" bestFit="1" customWidth="1"/>
    <col min="517" max="517" width="10.85546875" style="55" bestFit="1" customWidth="1"/>
    <col min="518" max="518" width="9" style="55" bestFit="1" customWidth="1"/>
    <col min="519" max="519" width="9.5703125" style="55" bestFit="1" customWidth="1"/>
    <col min="520" max="520" width="11" style="55" bestFit="1" customWidth="1"/>
    <col min="521" max="768" width="9.140625" style="55"/>
    <col min="769" max="769" width="21.7109375" style="55" bestFit="1" customWidth="1"/>
    <col min="770" max="770" width="10.140625" style="55" bestFit="1" customWidth="1"/>
    <col min="771" max="771" width="11" style="55" bestFit="1" customWidth="1"/>
    <col min="772" max="772" width="10.140625" style="55" bestFit="1" customWidth="1"/>
    <col min="773" max="773" width="10.85546875" style="55" bestFit="1" customWidth="1"/>
    <col min="774" max="774" width="9" style="55" bestFit="1" customWidth="1"/>
    <col min="775" max="775" width="9.5703125" style="55" bestFit="1" customWidth="1"/>
    <col min="776" max="776" width="11" style="55" bestFit="1" customWidth="1"/>
    <col min="777" max="1024" width="9.140625" style="55"/>
    <col min="1025" max="1025" width="21.7109375" style="55" bestFit="1" customWidth="1"/>
    <col min="1026" max="1026" width="10.140625" style="55" bestFit="1" customWidth="1"/>
    <col min="1027" max="1027" width="11" style="55" bestFit="1" customWidth="1"/>
    <col min="1028" max="1028" width="10.140625" style="55" bestFit="1" customWidth="1"/>
    <col min="1029" max="1029" width="10.85546875" style="55" bestFit="1" customWidth="1"/>
    <col min="1030" max="1030" width="9" style="55" bestFit="1" customWidth="1"/>
    <col min="1031" max="1031" width="9.5703125" style="55" bestFit="1" customWidth="1"/>
    <col min="1032" max="1032" width="11" style="55" bestFit="1" customWidth="1"/>
    <col min="1033" max="1280" width="9.140625" style="55"/>
    <col min="1281" max="1281" width="21.7109375" style="55" bestFit="1" customWidth="1"/>
    <col min="1282" max="1282" width="10.140625" style="55" bestFit="1" customWidth="1"/>
    <col min="1283" max="1283" width="11" style="55" bestFit="1" customWidth="1"/>
    <col min="1284" max="1284" width="10.140625" style="55" bestFit="1" customWidth="1"/>
    <col min="1285" max="1285" width="10.85546875" style="55" bestFit="1" customWidth="1"/>
    <col min="1286" max="1286" width="9" style="55" bestFit="1" customWidth="1"/>
    <col min="1287" max="1287" width="9.5703125" style="55" bestFit="1" customWidth="1"/>
    <col min="1288" max="1288" width="11" style="55" bestFit="1" customWidth="1"/>
    <col min="1289" max="1536" width="9.140625" style="55"/>
    <col min="1537" max="1537" width="21.7109375" style="55" bestFit="1" customWidth="1"/>
    <col min="1538" max="1538" width="10.140625" style="55" bestFit="1" customWidth="1"/>
    <col min="1539" max="1539" width="11" style="55" bestFit="1" customWidth="1"/>
    <col min="1540" max="1540" width="10.140625" style="55" bestFit="1" customWidth="1"/>
    <col min="1541" max="1541" width="10.85546875" style="55" bestFit="1" customWidth="1"/>
    <col min="1542" max="1542" width="9" style="55" bestFit="1" customWidth="1"/>
    <col min="1543" max="1543" width="9.5703125" style="55" bestFit="1" customWidth="1"/>
    <col min="1544" max="1544" width="11" style="55" bestFit="1" customWidth="1"/>
    <col min="1545" max="1792" width="9.140625" style="55"/>
    <col min="1793" max="1793" width="21.7109375" style="55" bestFit="1" customWidth="1"/>
    <col min="1794" max="1794" width="10.140625" style="55" bestFit="1" customWidth="1"/>
    <col min="1795" max="1795" width="11" style="55" bestFit="1" customWidth="1"/>
    <col min="1796" max="1796" width="10.140625" style="55" bestFit="1" customWidth="1"/>
    <col min="1797" max="1797" width="10.85546875" style="55" bestFit="1" customWidth="1"/>
    <col min="1798" max="1798" width="9" style="55" bestFit="1" customWidth="1"/>
    <col min="1799" max="1799" width="9.5703125" style="55" bestFit="1" customWidth="1"/>
    <col min="1800" max="1800" width="11" style="55" bestFit="1" customWidth="1"/>
    <col min="1801" max="2048" width="9.140625" style="55"/>
    <col min="2049" max="2049" width="21.7109375" style="55" bestFit="1" customWidth="1"/>
    <col min="2050" max="2050" width="10.140625" style="55" bestFit="1" customWidth="1"/>
    <col min="2051" max="2051" width="11" style="55" bestFit="1" customWidth="1"/>
    <col min="2052" max="2052" width="10.140625" style="55" bestFit="1" customWidth="1"/>
    <col min="2053" max="2053" width="10.85546875" style="55" bestFit="1" customWidth="1"/>
    <col min="2054" max="2054" width="9" style="55" bestFit="1" customWidth="1"/>
    <col min="2055" max="2055" width="9.5703125" style="55" bestFit="1" customWidth="1"/>
    <col min="2056" max="2056" width="11" style="55" bestFit="1" customWidth="1"/>
    <col min="2057" max="2304" width="9.140625" style="55"/>
    <col min="2305" max="2305" width="21.7109375" style="55" bestFit="1" customWidth="1"/>
    <col min="2306" max="2306" width="10.140625" style="55" bestFit="1" customWidth="1"/>
    <col min="2307" max="2307" width="11" style="55" bestFit="1" customWidth="1"/>
    <col min="2308" max="2308" width="10.140625" style="55" bestFit="1" customWidth="1"/>
    <col min="2309" max="2309" width="10.85546875" style="55" bestFit="1" customWidth="1"/>
    <col min="2310" max="2310" width="9" style="55" bestFit="1" customWidth="1"/>
    <col min="2311" max="2311" width="9.5703125" style="55" bestFit="1" customWidth="1"/>
    <col min="2312" max="2312" width="11" style="55" bestFit="1" customWidth="1"/>
    <col min="2313" max="2560" width="9.140625" style="55"/>
    <col min="2561" max="2561" width="21.7109375" style="55" bestFit="1" customWidth="1"/>
    <col min="2562" max="2562" width="10.140625" style="55" bestFit="1" customWidth="1"/>
    <col min="2563" max="2563" width="11" style="55" bestFit="1" customWidth="1"/>
    <col min="2564" max="2564" width="10.140625" style="55" bestFit="1" customWidth="1"/>
    <col min="2565" max="2565" width="10.85546875" style="55" bestFit="1" customWidth="1"/>
    <col min="2566" max="2566" width="9" style="55" bestFit="1" customWidth="1"/>
    <col min="2567" max="2567" width="9.5703125" style="55" bestFit="1" customWidth="1"/>
    <col min="2568" max="2568" width="11" style="55" bestFit="1" customWidth="1"/>
    <col min="2569" max="2816" width="9.140625" style="55"/>
    <col min="2817" max="2817" width="21.7109375" style="55" bestFit="1" customWidth="1"/>
    <col min="2818" max="2818" width="10.140625" style="55" bestFit="1" customWidth="1"/>
    <col min="2819" max="2819" width="11" style="55" bestFit="1" customWidth="1"/>
    <col min="2820" max="2820" width="10.140625" style="55" bestFit="1" customWidth="1"/>
    <col min="2821" max="2821" width="10.85546875" style="55" bestFit="1" customWidth="1"/>
    <col min="2822" max="2822" width="9" style="55" bestFit="1" customWidth="1"/>
    <col min="2823" max="2823" width="9.5703125" style="55" bestFit="1" customWidth="1"/>
    <col min="2824" max="2824" width="11" style="55" bestFit="1" customWidth="1"/>
    <col min="2825" max="3072" width="9.140625" style="55"/>
    <col min="3073" max="3073" width="21.7109375" style="55" bestFit="1" customWidth="1"/>
    <col min="3074" max="3074" width="10.140625" style="55" bestFit="1" customWidth="1"/>
    <col min="3075" max="3075" width="11" style="55" bestFit="1" customWidth="1"/>
    <col min="3076" max="3076" width="10.140625" style="55" bestFit="1" customWidth="1"/>
    <col min="3077" max="3077" width="10.85546875" style="55" bestFit="1" customWidth="1"/>
    <col min="3078" max="3078" width="9" style="55" bestFit="1" customWidth="1"/>
    <col min="3079" max="3079" width="9.5703125" style="55" bestFit="1" customWidth="1"/>
    <col min="3080" max="3080" width="11" style="55" bestFit="1" customWidth="1"/>
    <col min="3081" max="3328" width="9.140625" style="55"/>
    <col min="3329" max="3329" width="21.7109375" style="55" bestFit="1" customWidth="1"/>
    <col min="3330" max="3330" width="10.140625" style="55" bestFit="1" customWidth="1"/>
    <col min="3331" max="3331" width="11" style="55" bestFit="1" customWidth="1"/>
    <col min="3332" max="3332" width="10.140625" style="55" bestFit="1" customWidth="1"/>
    <col min="3333" max="3333" width="10.85546875" style="55" bestFit="1" customWidth="1"/>
    <col min="3334" max="3334" width="9" style="55" bestFit="1" customWidth="1"/>
    <col min="3335" max="3335" width="9.5703125" style="55" bestFit="1" customWidth="1"/>
    <col min="3336" max="3336" width="11" style="55" bestFit="1" customWidth="1"/>
    <col min="3337" max="3584" width="9.140625" style="55"/>
    <col min="3585" max="3585" width="21.7109375" style="55" bestFit="1" customWidth="1"/>
    <col min="3586" max="3586" width="10.140625" style="55" bestFit="1" customWidth="1"/>
    <col min="3587" max="3587" width="11" style="55" bestFit="1" customWidth="1"/>
    <col min="3588" max="3588" width="10.140625" style="55" bestFit="1" customWidth="1"/>
    <col min="3589" max="3589" width="10.85546875" style="55" bestFit="1" customWidth="1"/>
    <col min="3590" max="3590" width="9" style="55" bestFit="1" customWidth="1"/>
    <col min="3591" max="3591" width="9.5703125" style="55" bestFit="1" customWidth="1"/>
    <col min="3592" max="3592" width="11" style="55" bestFit="1" customWidth="1"/>
    <col min="3593" max="3840" width="9.140625" style="55"/>
    <col min="3841" max="3841" width="21.7109375" style="55" bestFit="1" customWidth="1"/>
    <col min="3842" max="3842" width="10.140625" style="55" bestFit="1" customWidth="1"/>
    <col min="3843" max="3843" width="11" style="55" bestFit="1" customWidth="1"/>
    <col min="3844" max="3844" width="10.140625" style="55" bestFit="1" customWidth="1"/>
    <col min="3845" max="3845" width="10.85546875" style="55" bestFit="1" customWidth="1"/>
    <col min="3846" max="3846" width="9" style="55" bestFit="1" customWidth="1"/>
    <col min="3847" max="3847" width="9.5703125" style="55" bestFit="1" customWidth="1"/>
    <col min="3848" max="3848" width="11" style="55" bestFit="1" customWidth="1"/>
    <col min="3849" max="4096" width="9.140625" style="55"/>
    <col min="4097" max="4097" width="21.7109375" style="55" bestFit="1" customWidth="1"/>
    <col min="4098" max="4098" width="10.140625" style="55" bestFit="1" customWidth="1"/>
    <col min="4099" max="4099" width="11" style="55" bestFit="1" customWidth="1"/>
    <col min="4100" max="4100" width="10.140625" style="55" bestFit="1" customWidth="1"/>
    <col min="4101" max="4101" width="10.85546875" style="55" bestFit="1" customWidth="1"/>
    <col min="4102" max="4102" width="9" style="55" bestFit="1" customWidth="1"/>
    <col min="4103" max="4103" width="9.5703125" style="55" bestFit="1" customWidth="1"/>
    <col min="4104" max="4104" width="11" style="55" bestFit="1" customWidth="1"/>
    <col min="4105" max="4352" width="9.140625" style="55"/>
    <col min="4353" max="4353" width="21.7109375" style="55" bestFit="1" customWidth="1"/>
    <col min="4354" max="4354" width="10.140625" style="55" bestFit="1" customWidth="1"/>
    <col min="4355" max="4355" width="11" style="55" bestFit="1" customWidth="1"/>
    <col min="4356" max="4356" width="10.140625" style="55" bestFit="1" customWidth="1"/>
    <col min="4357" max="4357" width="10.85546875" style="55" bestFit="1" customWidth="1"/>
    <col min="4358" max="4358" width="9" style="55" bestFit="1" customWidth="1"/>
    <col min="4359" max="4359" width="9.5703125" style="55" bestFit="1" customWidth="1"/>
    <col min="4360" max="4360" width="11" style="55" bestFit="1" customWidth="1"/>
    <col min="4361" max="4608" width="9.140625" style="55"/>
    <col min="4609" max="4609" width="21.7109375" style="55" bestFit="1" customWidth="1"/>
    <col min="4610" max="4610" width="10.140625" style="55" bestFit="1" customWidth="1"/>
    <col min="4611" max="4611" width="11" style="55" bestFit="1" customWidth="1"/>
    <col min="4612" max="4612" width="10.140625" style="55" bestFit="1" customWidth="1"/>
    <col min="4613" max="4613" width="10.85546875" style="55" bestFit="1" customWidth="1"/>
    <col min="4614" max="4614" width="9" style="55" bestFit="1" customWidth="1"/>
    <col min="4615" max="4615" width="9.5703125" style="55" bestFit="1" customWidth="1"/>
    <col min="4616" max="4616" width="11" style="55" bestFit="1" customWidth="1"/>
    <col min="4617" max="4864" width="9.140625" style="55"/>
    <col min="4865" max="4865" width="21.7109375" style="55" bestFit="1" customWidth="1"/>
    <col min="4866" max="4866" width="10.140625" style="55" bestFit="1" customWidth="1"/>
    <col min="4867" max="4867" width="11" style="55" bestFit="1" customWidth="1"/>
    <col min="4868" max="4868" width="10.140625" style="55" bestFit="1" customWidth="1"/>
    <col min="4869" max="4869" width="10.85546875" style="55" bestFit="1" customWidth="1"/>
    <col min="4870" max="4870" width="9" style="55" bestFit="1" customWidth="1"/>
    <col min="4871" max="4871" width="9.5703125" style="55" bestFit="1" customWidth="1"/>
    <col min="4872" max="4872" width="11" style="55" bestFit="1" customWidth="1"/>
    <col min="4873" max="5120" width="9.140625" style="55"/>
    <col min="5121" max="5121" width="21.7109375" style="55" bestFit="1" customWidth="1"/>
    <col min="5122" max="5122" width="10.140625" style="55" bestFit="1" customWidth="1"/>
    <col min="5123" max="5123" width="11" style="55" bestFit="1" customWidth="1"/>
    <col min="5124" max="5124" width="10.140625" style="55" bestFit="1" customWidth="1"/>
    <col min="5125" max="5125" width="10.85546875" style="55" bestFit="1" customWidth="1"/>
    <col min="5126" max="5126" width="9" style="55" bestFit="1" customWidth="1"/>
    <col min="5127" max="5127" width="9.5703125" style="55" bestFit="1" customWidth="1"/>
    <col min="5128" max="5128" width="11" style="55" bestFit="1" customWidth="1"/>
    <col min="5129" max="5376" width="9.140625" style="55"/>
    <col min="5377" max="5377" width="21.7109375" style="55" bestFit="1" customWidth="1"/>
    <col min="5378" max="5378" width="10.140625" style="55" bestFit="1" customWidth="1"/>
    <col min="5379" max="5379" width="11" style="55" bestFit="1" customWidth="1"/>
    <col min="5380" max="5380" width="10.140625" style="55" bestFit="1" customWidth="1"/>
    <col min="5381" max="5381" width="10.85546875" style="55" bestFit="1" customWidth="1"/>
    <col min="5382" max="5382" width="9" style="55" bestFit="1" customWidth="1"/>
    <col min="5383" max="5383" width="9.5703125" style="55" bestFit="1" customWidth="1"/>
    <col min="5384" max="5384" width="11" style="55" bestFit="1" customWidth="1"/>
    <col min="5385" max="5632" width="9.140625" style="55"/>
    <col min="5633" max="5633" width="21.7109375" style="55" bestFit="1" customWidth="1"/>
    <col min="5634" max="5634" width="10.140625" style="55" bestFit="1" customWidth="1"/>
    <col min="5635" max="5635" width="11" style="55" bestFit="1" customWidth="1"/>
    <col min="5636" max="5636" width="10.140625" style="55" bestFit="1" customWidth="1"/>
    <col min="5637" max="5637" width="10.85546875" style="55" bestFit="1" customWidth="1"/>
    <col min="5638" max="5638" width="9" style="55" bestFit="1" customWidth="1"/>
    <col min="5639" max="5639" width="9.5703125" style="55" bestFit="1" customWidth="1"/>
    <col min="5640" max="5640" width="11" style="55" bestFit="1" customWidth="1"/>
    <col min="5641" max="5888" width="9.140625" style="55"/>
    <col min="5889" max="5889" width="21.7109375" style="55" bestFit="1" customWidth="1"/>
    <col min="5890" max="5890" width="10.140625" style="55" bestFit="1" customWidth="1"/>
    <col min="5891" max="5891" width="11" style="55" bestFit="1" customWidth="1"/>
    <col min="5892" max="5892" width="10.140625" style="55" bestFit="1" customWidth="1"/>
    <col min="5893" max="5893" width="10.85546875" style="55" bestFit="1" customWidth="1"/>
    <col min="5894" max="5894" width="9" style="55" bestFit="1" customWidth="1"/>
    <col min="5895" max="5895" width="9.5703125" style="55" bestFit="1" customWidth="1"/>
    <col min="5896" max="5896" width="11" style="55" bestFit="1" customWidth="1"/>
    <col min="5897" max="6144" width="9.140625" style="55"/>
    <col min="6145" max="6145" width="21.7109375" style="55" bestFit="1" customWidth="1"/>
    <col min="6146" max="6146" width="10.140625" style="55" bestFit="1" customWidth="1"/>
    <col min="6147" max="6147" width="11" style="55" bestFit="1" customWidth="1"/>
    <col min="6148" max="6148" width="10.140625" style="55" bestFit="1" customWidth="1"/>
    <col min="6149" max="6149" width="10.85546875" style="55" bestFit="1" customWidth="1"/>
    <col min="6150" max="6150" width="9" style="55" bestFit="1" customWidth="1"/>
    <col min="6151" max="6151" width="9.5703125" style="55" bestFit="1" customWidth="1"/>
    <col min="6152" max="6152" width="11" style="55" bestFit="1" customWidth="1"/>
    <col min="6153" max="6400" width="9.140625" style="55"/>
    <col min="6401" max="6401" width="21.7109375" style="55" bestFit="1" customWidth="1"/>
    <col min="6402" max="6402" width="10.140625" style="55" bestFit="1" customWidth="1"/>
    <col min="6403" max="6403" width="11" style="55" bestFit="1" customWidth="1"/>
    <col min="6404" max="6404" width="10.140625" style="55" bestFit="1" customWidth="1"/>
    <col min="6405" max="6405" width="10.85546875" style="55" bestFit="1" customWidth="1"/>
    <col min="6406" max="6406" width="9" style="55" bestFit="1" customWidth="1"/>
    <col min="6407" max="6407" width="9.5703125" style="55" bestFit="1" customWidth="1"/>
    <col min="6408" max="6408" width="11" style="55" bestFit="1" customWidth="1"/>
    <col min="6409" max="6656" width="9.140625" style="55"/>
    <col min="6657" max="6657" width="21.7109375" style="55" bestFit="1" customWidth="1"/>
    <col min="6658" max="6658" width="10.140625" style="55" bestFit="1" customWidth="1"/>
    <col min="6659" max="6659" width="11" style="55" bestFit="1" customWidth="1"/>
    <col min="6660" max="6660" width="10.140625" style="55" bestFit="1" customWidth="1"/>
    <col min="6661" max="6661" width="10.85546875" style="55" bestFit="1" customWidth="1"/>
    <col min="6662" max="6662" width="9" style="55" bestFit="1" customWidth="1"/>
    <col min="6663" max="6663" width="9.5703125" style="55" bestFit="1" customWidth="1"/>
    <col min="6664" max="6664" width="11" style="55" bestFit="1" customWidth="1"/>
    <col min="6665" max="6912" width="9.140625" style="55"/>
    <col min="6913" max="6913" width="21.7109375" style="55" bestFit="1" customWidth="1"/>
    <col min="6914" max="6914" width="10.140625" style="55" bestFit="1" customWidth="1"/>
    <col min="6915" max="6915" width="11" style="55" bestFit="1" customWidth="1"/>
    <col min="6916" max="6916" width="10.140625" style="55" bestFit="1" customWidth="1"/>
    <col min="6917" max="6917" width="10.85546875" style="55" bestFit="1" customWidth="1"/>
    <col min="6918" max="6918" width="9" style="55" bestFit="1" customWidth="1"/>
    <col min="6919" max="6919" width="9.5703125" style="55" bestFit="1" customWidth="1"/>
    <col min="6920" max="6920" width="11" style="55" bestFit="1" customWidth="1"/>
    <col min="6921" max="7168" width="9.140625" style="55"/>
    <col min="7169" max="7169" width="21.7109375" style="55" bestFit="1" customWidth="1"/>
    <col min="7170" max="7170" width="10.140625" style="55" bestFit="1" customWidth="1"/>
    <col min="7171" max="7171" width="11" style="55" bestFit="1" customWidth="1"/>
    <col min="7172" max="7172" width="10.140625" style="55" bestFit="1" customWidth="1"/>
    <col min="7173" max="7173" width="10.85546875" style="55" bestFit="1" customWidth="1"/>
    <col min="7174" max="7174" width="9" style="55" bestFit="1" customWidth="1"/>
    <col min="7175" max="7175" width="9.5703125" style="55" bestFit="1" customWidth="1"/>
    <col min="7176" max="7176" width="11" style="55" bestFit="1" customWidth="1"/>
    <col min="7177" max="7424" width="9.140625" style="55"/>
    <col min="7425" max="7425" width="21.7109375" style="55" bestFit="1" customWidth="1"/>
    <col min="7426" max="7426" width="10.140625" style="55" bestFit="1" customWidth="1"/>
    <col min="7427" max="7427" width="11" style="55" bestFit="1" customWidth="1"/>
    <col min="7428" max="7428" width="10.140625" style="55" bestFit="1" customWidth="1"/>
    <col min="7429" max="7429" width="10.85546875" style="55" bestFit="1" customWidth="1"/>
    <col min="7430" max="7430" width="9" style="55" bestFit="1" customWidth="1"/>
    <col min="7431" max="7431" width="9.5703125" style="55" bestFit="1" customWidth="1"/>
    <col min="7432" max="7432" width="11" style="55" bestFit="1" customWidth="1"/>
    <col min="7433" max="7680" width="9.140625" style="55"/>
    <col min="7681" max="7681" width="21.7109375" style="55" bestFit="1" customWidth="1"/>
    <col min="7682" max="7682" width="10.140625" style="55" bestFit="1" customWidth="1"/>
    <col min="7683" max="7683" width="11" style="55" bestFit="1" customWidth="1"/>
    <col min="7684" max="7684" width="10.140625" style="55" bestFit="1" customWidth="1"/>
    <col min="7685" max="7685" width="10.85546875" style="55" bestFit="1" customWidth="1"/>
    <col min="7686" max="7686" width="9" style="55" bestFit="1" customWidth="1"/>
    <col min="7687" max="7687" width="9.5703125" style="55" bestFit="1" customWidth="1"/>
    <col min="7688" max="7688" width="11" style="55" bestFit="1" customWidth="1"/>
    <col min="7689" max="7936" width="9.140625" style="55"/>
    <col min="7937" max="7937" width="21.7109375" style="55" bestFit="1" customWidth="1"/>
    <col min="7938" max="7938" width="10.140625" style="55" bestFit="1" customWidth="1"/>
    <col min="7939" max="7939" width="11" style="55" bestFit="1" customWidth="1"/>
    <col min="7940" max="7940" width="10.140625" style="55" bestFit="1" customWidth="1"/>
    <col min="7941" max="7941" width="10.85546875" style="55" bestFit="1" customWidth="1"/>
    <col min="7942" max="7942" width="9" style="55" bestFit="1" customWidth="1"/>
    <col min="7943" max="7943" width="9.5703125" style="55" bestFit="1" customWidth="1"/>
    <col min="7944" max="7944" width="11" style="55" bestFit="1" customWidth="1"/>
    <col min="7945" max="8192" width="9.140625" style="55"/>
    <col min="8193" max="8193" width="21.7109375" style="55" bestFit="1" customWidth="1"/>
    <col min="8194" max="8194" width="10.140625" style="55" bestFit="1" customWidth="1"/>
    <col min="8195" max="8195" width="11" style="55" bestFit="1" customWidth="1"/>
    <col min="8196" max="8196" width="10.140625" style="55" bestFit="1" customWidth="1"/>
    <col min="8197" max="8197" width="10.85546875" style="55" bestFit="1" customWidth="1"/>
    <col min="8198" max="8198" width="9" style="55" bestFit="1" customWidth="1"/>
    <col min="8199" max="8199" width="9.5703125" style="55" bestFit="1" customWidth="1"/>
    <col min="8200" max="8200" width="11" style="55" bestFit="1" customWidth="1"/>
    <col min="8201" max="8448" width="9.140625" style="55"/>
    <col min="8449" max="8449" width="21.7109375" style="55" bestFit="1" customWidth="1"/>
    <col min="8450" max="8450" width="10.140625" style="55" bestFit="1" customWidth="1"/>
    <col min="8451" max="8451" width="11" style="55" bestFit="1" customWidth="1"/>
    <col min="8452" max="8452" width="10.140625" style="55" bestFit="1" customWidth="1"/>
    <col min="8453" max="8453" width="10.85546875" style="55" bestFit="1" customWidth="1"/>
    <col min="8454" max="8454" width="9" style="55" bestFit="1" customWidth="1"/>
    <col min="8455" max="8455" width="9.5703125" style="55" bestFit="1" customWidth="1"/>
    <col min="8456" max="8456" width="11" style="55" bestFit="1" customWidth="1"/>
    <col min="8457" max="8704" width="9.140625" style="55"/>
    <col min="8705" max="8705" width="21.7109375" style="55" bestFit="1" customWidth="1"/>
    <col min="8706" max="8706" width="10.140625" style="55" bestFit="1" customWidth="1"/>
    <col min="8707" max="8707" width="11" style="55" bestFit="1" customWidth="1"/>
    <col min="8708" max="8708" width="10.140625" style="55" bestFit="1" customWidth="1"/>
    <col min="8709" max="8709" width="10.85546875" style="55" bestFit="1" customWidth="1"/>
    <col min="8710" max="8710" width="9" style="55" bestFit="1" customWidth="1"/>
    <col min="8711" max="8711" width="9.5703125" style="55" bestFit="1" customWidth="1"/>
    <col min="8712" max="8712" width="11" style="55" bestFit="1" customWidth="1"/>
    <col min="8713" max="8960" width="9.140625" style="55"/>
    <col min="8961" max="8961" width="21.7109375" style="55" bestFit="1" customWidth="1"/>
    <col min="8962" max="8962" width="10.140625" style="55" bestFit="1" customWidth="1"/>
    <col min="8963" max="8963" width="11" style="55" bestFit="1" customWidth="1"/>
    <col min="8964" max="8964" width="10.140625" style="55" bestFit="1" customWidth="1"/>
    <col min="8965" max="8965" width="10.85546875" style="55" bestFit="1" customWidth="1"/>
    <col min="8966" max="8966" width="9" style="55" bestFit="1" customWidth="1"/>
    <col min="8967" max="8967" width="9.5703125" style="55" bestFit="1" customWidth="1"/>
    <col min="8968" max="8968" width="11" style="55" bestFit="1" customWidth="1"/>
    <col min="8969" max="9216" width="9.140625" style="55"/>
    <col min="9217" max="9217" width="21.7109375" style="55" bestFit="1" customWidth="1"/>
    <col min="9218" max="9218" width="10.140625" style="55" bestFit="1" customWidth="1"/>
    <col min="9219" max="9219" width="11" style="55" bestFit="1" customWidth="1"/>
    <col min="9220" max="9220" width="10.140625" style="55" bestFit="1" customWidth="1"/>
    <col min="9221" max="9221" width="10.85546875" style="55" bestFit="1" customWidth="1"/>
    <col min="9222" max="9222" width="9" style="55" bestFit="1" customWidth="1"/>
    <col min="9223" max="9223" width="9.5703125" style="55" bestFit="1" customWidth="1"/>
    <col min="9224" max="9224" width="11" style="55" bestFit="1" customWidth="1"/>
    <col min="9225" max="9472" width="9.140625" style="55"/>
    <col min="9473" max="9473" width="21.7109375" style="55" bestFit="1" customWidth="1"/>
    <col min="9474" max="9474" width="10.140625" style="55" bestFit="1" customWidth="1"/>
    <col min="9475" max="9475" width="11" style="55" bestFit="1" customWidth="1"/>
    <col min="9476" max="9476" width="10.140625" style="55" bestFit="1" customWidth="1"/>
    <col min="9477" max="9477" width="10.85546875" style="55" bestFit="1" customWidth="1"/>
    <col min="9478" max="9478" width="9" style="55" bestFit="1" customWidth="1"/>
    <col min="9479" max="9479" width="9.5703125" style="55" bestFit="1" customWidth="1"/>
    <col min="9480" max="9480" width="11" style="55" bestFit="1" customWidth="1"/>
    <col min="9481" max="9728" width="9.140625" style="55"/>
    <col min="9729" max="9729" width="21.7109375" style="55" bestFit="1" customWidth="1"/>
    <col min="9730" max="9730" width="10.140625" style="55" bestFit="1" customWidth="1"/>
    <col min="9731" max="9731" width="11" style="55" bestFit="1" customWidth="1"/>
    <col min="9732" max="9732" width="10.140625" style="55" bestFit="1" customWidth="1"/>
    <col min="9733" max="9733" width="10.85546875" style="55" bestFit="1" customWidth="1"/>
    <col min="9734" max="9734" width="9" style="55" bestFit="1" customWidth="1"/>
    <col min="9735" max="9735" width="9.5703125" style="55" bestFit="1" customWidth="1"/>
    <col min="9736" max="9736" width="11" style="55" bestFit="1" customWidth="1"/>
    <col min="9737" max="9984" width="9.140625" style="55"/>
    <col min="9985" max="9985" width="21.7109375" style="55" bestFit="1" customWidth="1"/>
    <col min="9986" max="9986" width="10.140625" style="55" bestFit="1" customWidth="1"/>
    <col min="9987" max="9987" width="11" style="55" bestFit="1" customWidth="1"/>
    <col min="9988" max="9988" width="10.140625" style="55" bestFit="1" customWidth="1"/>
    <col min="9989" max="9989" width="10.85546875" style="55" bestFit="1" customWidth="1"/>
    <col min="9990" max="9990" width="9" style="55" bestFit="1" customWidth="1"/>
    <col min="9991" max="9991" width="9.5703125" style="55" bestFit="1" customWidth="1"/>
    <col min="9992" max="9992" width="11" style="55" bestFit="1" customWidth="1"/>
    <col min="9993" max="10240" width="9.140625" style="55"/>
    <col min="10241" max="10241" width="21.7109375" style="55" bestFit="1" customWidth="1"/>
    <col min="10242" max="10242" width="10.140625" style="55" bestFit="1" customWidth="1"/>
    <col min="10243" max="10243" width="11" style="55" bestFit="1" customWidth="1"/>
    <col min="10244" max="10244" width="10.140625" style="55" bestFit="1" customWidth="1"/>
    <col min="10245" max="10245" width="10.85546875" style="55" bestFit="1" customWidth="1"/>
    <col min="10246" max="10246" width="9" style="55" bestFit="1" customWidth="1"/>
    <col min="10247" max="10247" width="9.5703125" style="55" bestFit="1" customWidth="1"/>
    <col min="10248" max="10248" width="11" style="55" bestFit="1" customWidth="1"/>
    <col min="10249" max="10496" width="9.140625" style="55"/>
    <col min="10497" max="10497" width="21.7109375" style="55" bestFit="1" customWidth="1"/>
    <col min="10498" max="10498" width="10.140625" style="55" bestFit="1" customWidth="1"/>
    <col min="10499" max="10499" width="11" style="55" bestFit="1" customWidth="1"/>
    <col min="10500" max="10500" width="10.140625" style="55" bestFit="1" customWidth="1"/>
    <col min="10501" max="10501" width="10.85546875" style="55" bestFit="1" customWidth="1"/>
    <col min="10502" max="10502" width="9" style="55" bestFit="1" customWidth="1"/>
    <col min="10503" max="10503" width="9.5703125" style="55" bestFit="1" customWidth="1"/>
    <col min="10504" max="10504" width="11" style="55" bestFit="1" customWidth="1"/>
    <col min="10505" max="10752" width="9.140625" style="55"/>
    <col min="10753" max="10753" width="21.7109375" style="55" bestFit="1" customWidth="1"/>
    <col min="10754" max="10754" width="10.140625" style="55" bestFit="1" customWidth="1"/>
    <col min="10755" max="10755" width="11" style="55" bestFit="1" customWidth="1"/>
    <col min="10756" max="10756" width="10.140625" style="55" bestFit="1" customWidth="1"/>
    <col min="10757" max="10757" width="10.85546875" style="55" bestFit="1" customWidth="1"/>
    <col min="10758" max="10758" width="9" style="55" bestFit="1" customWidth="1"/>
    <col min="10759" max="10759" width="9.5703125" style="55" bestFit="1" customWidth="1"/>
    <col min="10760" max="10760" width="11" style="55" bestFit="1" customWidth="1"/>
    <col min="10761" max="11008" width="9.140625" style="55"/>
    <col min="11009" max="11009" width="21.7109375" style="55" bestFit="1" customWidth="1"/>
    <col min="11010" max="11010" width="10.140625" style="55" bestFit="1" customWidth="1"/>
    <col min="11011" max="11011" width="11" style="55" bestFit="1" customWidth="1"/>
    <col min="11012" max="11012" width="10.140625" style="55" bestFit="1" customWidth="1"/>
    <col min="11013" max="11013" width="10.85546875" style="55" bestFit="1" customWidth="1"/>
    <col min="11014" max="11014" width="9" style="55" bestFit="1" customWidth="1"/>
    <col min="11015" max="11015" width="9.5703125" style="55" bestFit="1" customWidth="1"/>
    <col min="11016" max="11016" width="11" style="55" bestFit="1" customWidth="1"/>
    <col min="11017" max="11264" width="9.140625" style="55"/>
    <col min="11265" max="11265" width="21.7109375" style="55" bestFit="1" customWidth="1"/>
    <col min="11266" max="11266" width="10.140625" style="55" bestFit="1" customWidth="1"/>
    <col min="11267" max="11267" width="11" style="55" bestFit="1" customWidth="1"/>
    <col min="11268" max="11268" width="10.140625" style="55" bestFit="1" customWidth="1"/>
    <col min="11269" max="11269" width="10.85546875" style="55" bestFit="1" customWidth="1"/>
    <col min="11270" max="11270" width="9" style="55" bestFit="1" customWidth="1"/>
    <col min="11271" max="11271" width="9.5703125" style="55" bestFit="1" customWidth="1"/>
    <col min="11272" max="11272" width="11" style="55" bestFit="1" customWidth="1"/>
    <col min="11273" max="11520" width="9.140625" style="55"/>
    <col min="11521" max="11521" width="21.7109375" style="55" bestFit="1" customWidth="1"/>
    <col min="11522" max="11522" width="10.140625" style="55" bestFit="1" customWidth="1"/>
    <col min="11523" max="11523" width="11" style="55" bestFit="1" customWidth="1"/>
    <col min="11524" max="11524" width="10.140625" style="55" bestFit="1" customWidth="1"/>
    <col min="11525" max="11525" width="10.85546875" style="55" bestFit="1" customWidth="1"/>
    <col min="11526" max="11526" width="9" style="55" bestFit="1" customWidth="1"/>
    <col min="11527" max="11527" width="9.5703125" style="55" bestFit="1" customWidth="1"/>
    <col min="11528" max="11528" width="11" style="55" bestFit="1" customWidth="1"/>
    <col min="11529" max="11776" width="9.140625" style="55"/>
    <col min="11777" max="11777" width="21.7109375" style="55" bestFit="1" customWidth="1"/>
    <col min="11778" max="11778" width="10.140625" style="55" bestFit="1" customWidth="1"/>
    <col min="11779" max="11779" width="11" style="55" bestFit="1" customWidth="1"/>
    <col min="11780" max="11780" width="10.140625" style="55" bestFit="1" customWidth="1"/>
    <col min="11781" max="11781" width="10.85546875" style="55" bestFit="1" customWidth="1"/>
    <col min="11782" max="11782" width="9" style="55" bestFit="1" customWidth="1"/>
    <col min="11783" max="11783" width="9.5703125" style="55" bestFit="1" customWidth="1"/>
    <col min="11784" max="11784" width="11" style="55" bestFit="1" customWidth="1"/>
    <col min="11785" max="12032" width="9.140625" style="55"/>
    <col min="12033" max="12033" width="21.7109375" style="55" bestFit="1" customWidth="1"/>
    <col min="12034" max="12034" width="10.140625" style="55" bestFit="1" customWidth="1"/>
    <col min="12035" max="12035" width="11" style="55" bestFit="1" customWidth="1"/>
    <col min="12036" max="12036" width="10.140625" style="55" bestFit="1" customWidth="1"/>
    <col min="12037" max="12037" width="10.85546875" style="55" bestFit="1" customWidth="1"/>
    <col min="12038" max="12038" width="9" style="55" bestFit="1" customWidth="1"/>
    <col min="12039" max="12039" width="9.5703125" style="55" bestFit="1" customWidth="1"/>
    <col min="12040" max="12040" width="11" style="55" bestFit="1" customWidth="1"/>
    <col min="12041" max="12288" width="9.140625" style="55"/>
    <col min="12289" max="12289" width="21.7109375" style="55" bestFit="1" customWidth="1"/>
    <col min="12290" max="12290" width="10.140625" style="55" bestFit="1" customWidth="1"/>
    <col min="12291" max="12291" width="11" style="55" bestFit="1" customWidth="1"/>
    <col min="12292" max="12292" width="10.140625" style="55" bestFit="1" customWidth="1"/>
    <col min="12293" max="12293" width="10.85546875" style="55" bestFit="1" customWidth="1"/>
    <col min="12294" max="12294" width="9" style="55" bestFit="1" customWidth="1"/>
    <col min="12295" max="12295" width="9.5703125" style="55" bestFit="1" customWidth="1"/>
    <col min="12296" max="12296" width="11" style="55" bestFit="1" customWidth="1"/>
    <col min="12297" max="12544" width="9.140625" style="55"/>
    <col min="12545" max="12545" width="21.7109375" style="55" bestFit="1" customWidth="1"/>
    <col min="12546" max="12546" width="10.140625" style="55" bestFit="1" customWidth="1"/>
    <col min="12547" max="12547" width="11" style="55" bestFit="1" customWidth="1"/>
    <col min="12548" max="12548" width="10.140625" style="55" bestFit="1" customWidth="1"/>
    <col min="12549" max="12549" width="10.85546875" style="55" bestFit="1" customWidth="1"/>
    <col min="12550" max="12550" width="9" style="55" bestFit="1" customWidth="1"/>
    <col min="12551" max="12551" width="9.5703125" style="55" bestFit="1" customWidth="1"/>
    <col min="12552" max="12552" width="11" style="55" bestFit="1" customWidth="1"/>
    <col min="12553" max="12800" width="9.140625" style="55"/>
    <col min="12801" max="12801" width="21.7109375" style="55" bestFit="1" customWidth="1"/>
    <col min="12802" max="12802" width="10.140625" style="55" bestFit="1" customWidth="1"/>
    <col min="12803" max="12803" width="11" style="55" bestFit="1" customWidth="1"/>
    <col min="12804" max="12804" width="10.140625" style="55" bestFit="1" customWidth="1"/>
    <col min="12805" max="12805" width="10.85546875" style="55" bestFit="1" customWidth="1"/>
    <col min="12806" max="12806" width="9" style="55" bestFit="1" customWidth="1"/>
    <col min="12807" max="12807" width="9.5703125" style="55" bestFit="1" customWidth="1"/>
    <col min="12808" max="12808" width="11" style="55" bestFit="1" customWidth="1"/>
    <col min="12809" max="13056" width="9.140625" style="55"/>
    <col min="13057" max="13057" width="21.7109375" style="55" bestFit="1" customWidth="1"/>
    <col min="13058" max="13058" width="10.140625" style="55" bestFit="1" customWidth="1"/>
    <col min="13059" max="13059" width="11" style="55" bestFit="1" customWidth="1"/>
    <col min="13060" max="13060" width="10.140625" style="55" bestFit="1" customWidth="1"/>
    <col min="13061" max="13061" width="10.85546875" style="55" bestFit="1" customWidth="1"/>
    <col min="13062" max="13062" width="9" style="55" bestFit="1" customWidth="1"/>
    <col min="13063" max="13063" width="9.5703125" style="55" bestFit="1" customWidth="1"/>
    <col min="13064" max="13064" width="11" style="55" bestFit="1" customWidth="1"/>
    <col min="13065" max="13312" width="9.140625" style="55"/>
    <col min="13313" max="13313" width="21.7109375" style="55" bestFit="1" customWidth="1"/>
    <col min="13314" max="13314" width="10.140625" style="55" bestFit="1" customWidth="1"/>
    <col min="13315" max="13315" width="11" style="55" bestFit="1" customWidth="1"/>
    <col min="13316" max="13316" width="10.140625" style="55" bestFit="1" customWidth="1"/>
    <col min="13317" max="13317" width="10.85546875" style="55" bestFit="1" customWidth="1"/>
    <col min="13318" max="13318" width="9" style="55" bestFit="1" customWidth="1"/>
    <col min="13319" max="13319" width="9.5703125" style="55" bestFit="1" customWidth="1"/>
    <col min="13320" max="13320" width="11" style="55" bestFit="1" customWidth="1"/>
    <col min="13321" max="13568" width="9.140625" style="55"/>
    <col min="13569" max="13569" width="21.7109375" style="55" bestFit="1" customWidth="1"/>
    <col min="13570" max="13570" width="10.140625" style="55" bestFit="1" customWidth="1"/>
    <col min="13571" max="13571" width="11" style="55" bestFit="1" customWidth="1"/>
    <col min="13572" max="13572" width="10.140625" style="55" bestFit="1" customWidth="1"/>
    <col min="13573" max="13573" width="10.85546875" style="55" bestFit="1" customWidth="1"/>
    <col min="13574" max="13574" width="9" style="55" bestFit="1" customWidth="1"/>
    <col min="13575" max="13575" width="9.5703125" style="55" bestFit="1" customWidth="1"/>
    <col min="13576" max="13576" width="11" style="55" bestFit="1" customWidth="1"/>
    <col min="13577" max="13824" width="9.140625" style="55"/>
    <col min="13825" max="13825" width="21.7109375" style="55" bestFit="1" customWidth="1"/>
    <col min="13826" max="13826" width="10.140625" style="55" bestFit="1" customWidth="1"/>
    <col min="13827" max="13827" width="11" style="55" bestFit="1" customWidth="1"/>
    <col min="13828" max="13828" width="10.140625" style="55" bestFit="1" customWidth="1"/>
    <col min="13829" max="13829" width="10.85546875" style="55" bestFit="1" customWidth="1"/>
    <col min="13830" max="13830" width="9" style="55" bestFit="1" customWidth="1"/>
    <col min="13831" max="13831" width="9.5703125" style="55" bestFit="1" customWidth="1"/>
    <col min="13832" max="13832" width="11" style="55" bestFit="1" customWidth="1"/>
    <col min="13833" max="14080" width="9.140625" style="55"/>
    <col min="14081" max="14081" width="21.7109375" style="55" bestFit="1" customWidth="1"/>
    <col min="14082" max="14082" width="10.140625" style="55" bestFit="1" customWidth="1"/>
    <col min="14083" max="14083" width="11" style="55" bestFit="1" customWidth="1"/>
    <col min="14084" max="14084" width="10.140625" style="55" bestFit="1" customWidth="1"/>
    <col min="14085" max="14085" width="10.85546875" style="55" bestFit="1" customWidth="1"/>
    <col min="14086" max="14086" width="9" style="55" bestFit="1" customWidth="1"/>
    <col min="14087" max="14087" width="9.5703125" style="55" bestFit="1" customWidth="1"/>
    <col min="14088" max="14088" width="11" style="55" bestFit="1" customWidth="1"/>
    <col min="14089" max="14336" width="9.140625" style="55"/>
    <col min="14337" max="14337" width="21.7109375" style="55" bestFit="1" customWidth="1"/>
    <col min="14338" max="14338" width="10.140625" style="55" bestFit="1" customWidth="1"/>
    <col min="14339" max="14339" width="11" style="55" bestFit="1" customWidth="1"/>
    <col min="14340" max="14340" width="10.140625" style="55" bestFit="1" customWidth="1"/>
    <col min="14341" max="14341" width="10.85546875" style="55" bestFit="1" customWidth="1"/>
    <col min="14342" max="14342" width="9" style="55" bestFit="1" customWidth="1"/>
    <col min="14343" max="14343" width="9.5703125" style="55" bestFit="1" customWidth="1"/>
    <col min="14344" max="14344" width="11" style="55" bestFit="1" customWidth="1"/>
    <col min="14345" max="14592" width="9.140625" style="55"/>
    <col min="14593" max="14593" width="21.7109375" style="55" bestFit="1" customWidth="1"/>
    <col min="14594" max="14594" width="10.140625" style="55" bestFit="1" customWidth="1"/>
    <col min="14595" max="14595" width="11" style="55" bestFit="1" customWidth="1"/>
    <col min="14596" max="14596" width="10.140625" style="55" bestFit="1" customWidth="1"/>
    <col min="14597" max="14597" width="10.85546875" style="55" bestFit="1" customWidth="1"/>
    <col min="14598" max="14598" width="9" style="55" bestFit="1" customWidth="1"/>
    <col min="14599" max="14599" width="9.5703125" style="55" bestFit="1" customWidth="1"/>
    <col min="14600" max="14600" width="11" style="55" bestFit="1" customWidth="1"/>
    <col min="14601" max="14848" width="9.140625" style="55"/>
    <col min="14849" max="14849" width="21.7109375" style="55" bestFit="1" customWidth="1"/>
    <col min="14850" max="14850" width="10.140625" style="55" bestFit="1" customWidth="1"/>
    <col min="14851" max="14851" width="11" style="55" bestFit="1" customWidth="1"/>
    <col min="14852" max="14852" width="10.140625" style="55" bestFit="1" customWidth="1"/>
    <col min="14853" max="14853" width="10.85546875" style="55" bestFit="1" customWidth="1"/>
    <col min="14854" max="14854" width="9" style="55" bestFit="1" customWidth="1"/>
    <col min="14855" max="14855" width="9.5703125" style="55" bestFit="1" customWidth="1"/>
    <col min="14856" max="14856" width="11" style="55" bestFit="1" customWidth="1"/>
    <col min="14857" max="15104" width="9.140625" style="55"/>
    <col min="15105" max="15105" width="21.7109375" style="55" bestFit="1" customWidth="1"/>
    <col min="15106" max="15106" width="10.140625" style="55" bestFit="1" customWidth="1"/>
    <col min="15107" max="15107" width="11" style="55" bestFit="1" customWidth="1"/>
    <col min="15108" max="15108" width="10.140625" style="55" bestFit="1" customWidth="1"/>
    <col min="15109" max="15109" width="10.85546875" style="55" bestFit="1" customWidth="1"/>
    <col min="15110" max="15110" width="9" style="55" bestFit="1" customWidth="1"/>
    <col min="15111" max="15111" width="9.5703125" style="55" bestFit="1" customWidth="1"/>
    <col min="15112" max="15112" width="11" style="55" bestFit="1" customWidth="1"/>
    <col min="15113" max="15360" width="9.140625" style="55"/>
    <col min="15361" max="15361" width="21.7109375" style="55" bestFit="1" customWidth="1"/>
    <col min="15362" max="15362" width="10.140625" style="55" bestFit="1" customWidth="1"/>
    <col min="15363" max="15363" width="11" style="55" bestFit="1" customWidth="1"/>
    <col min="15364" max="15364" width="10.140625" style="55" bestFit="1" customWidth="1"/>
    <col min="15365" max="15365" width="10.85546875" style="55" bestFit="1" customWidth="1"/>
    <col min="15366" max="15366" width="9" style="55" bestFit="1" customWidth="1"/>
    <col min="15367" max="15367" width="9.5703125" style="55" bestFit="1" customWidth="1"/>
    <col min="15368" max="15368" width="11" style="55" bestFit="1" customWidth="1"/>
    <col min="15369" max="15616" width="9.140625" style="55"/>
    <col min="15617" max="15617" width="21.7109375" style="55" bestFit="1" customWidth="1"/>
    <col min="15618" max="15618" width="10.140625" style="55" bestFit="1" customWidth="1"/>
    <col min="15619" max="15619" width="11" style="55" bestFit="1" customWidth="1"/>
    <col min="15620" max="15620" width="10.140625" style="55" bestFit="1" customWidth="1"/>
    <col min="15621" max="15621" width="10.85546875" style="55" bestFit="1" customWidth="1"/>
    <col min="15622" max="15622" width="9" style="55" bestFit="1" customWidth="1"/>
    <col min="15623" max="15623" width="9.5703125" style="55" bestFit="1" customWidth="1"/>
    <col min="15624" max="15624" width="11" style="55" bestFit="1" customWidth="1"/>
    <col min="15625" max="15872" width="9.140625" style="55"/>
    <col min="15873" max="15873" width="21.7109375" style="55" bestFit="1" customWidth="1"/>
    <col min="15874" max="15874" width="10.140625" style="55" bestFit="1" customWidth="1"/>
    <col min="15875" max="15875" width="11" style="55" bestFit="1" customWidth="1"/>
    <col min="15876" max="15876" width="10.140625" style="55" bestFit="1" customWidth="1"/>
    <col min="15877" max="15877" width="10.85546875" style="55" bestFit="1" customWidth="1"/>
    <col min="15878" max="15878" width="9" style="55" bestFit="1" customWidth="1"/>
    <col min="15879" max="15879" width="9.5703125" style="55" bestFit="1" customWidth="1"/>
    <col min="15880" max="15880" width="11" style="55" bestFit="1" customWidth="1"/>
    <col min="15881" max="16128" width="9.140625" style="55"/>
    <col min="16129" max="16129" width="21.7109375" style="55" bestFit="1" customWidth="1"/>
    <col min="16130" max="16130" width="10.140625" style="55" bestFit="1" customWidth="1"/>
    <col min="16131" max="16131" width="11" style="55" bestFit="1" customWidth="1"/>
    <col min="16132" max="16132" width="10.140625" style="55" bestFit="1" customWidth="1"/>
    <col min="16133" max="16133" width="10.85546875" style="55" bestFit="1" customWidth="1"/>
    <col min="16134" max="16134" width="9" style="55" bestFit="1" customWidth="1"/>
    <col min="16135" max="16135" width="9.5703125" style="55" bestFit="1" customWidth="1"/>
    <col min="16136" max="16136" width="11" style="55" bestFit="1" customWidth="1"/>
    <col min="16137" max="16384" width="9.140625" style="55"/>
  </cols>
  <sheetData>
    <row r="1" spans="1:10" ht="38.25" x14ac:dyDescent="0.25">
      <c r="A1" s="51" t="s">
        <v>171</v>
      </c>
      <c r="B1" s="52" t="s">
        <v>172</v>
      </c>
      <c r="C1" s="53" t="s">
        <v>173</v>
      </c>
      <c r="D1" s="52" t="s">
        <v>174</v>
      </c>
      <c r="E1" s="54" t="s">
        <v>175</v>
      </c>
      <c r="F1" s="51" t="s">
        <v>176</v>
      </c>
      <c r="G1" s="52" t="s">
        <v>177</v>
      </c>
      <c r="H1" s="53" t="s">
        <v>178</v>
      </c>
      <c r="I1" s="52" t="s">
        <v>179</v>
      </c>
      <c r="J1" s="52" t="s">
        <v>180</v>
      </c>
    </row>
    <row r="2" spans="1:10" x14ac:dyDescent="0.25">
      <c r="A2" s="55" t="s">
        <v>65</v>
      </c>
      <c r="B2" s="56">
        <v>243000</v>
      </c>
      <c r="C2" s="57">
        <v>4</v>
      </c>
      <c r="D2" s="56">
        <f>B2*C2</f>
        <v>972000</v>
      </c>
      <c r="E2" s="58">
        <f>D2/$D$13</f>
        <v>0.34566145092460882</v>
      </c>
      <c r="F2" s="55">
        <v>1</v>
      </c>
      <c r="G2" s="56">
        <v>175000</v>
      </c>
      <c r="H2" s="57">
        <v>3</v>
      </c>
      <c r="I2" s="56">
        <f>G2*H2</f>
        <v>525000</v>
      </c>
      <c r="J2" s="58">
        <f>I2/$I$11</f>
        <v>0.52923387096774188</v>
      </c>
    </row>
    <row r="3" spans="1:10" x14ac:dyDescent="0.25">
      <c r="A3" s="55" t="s">
        <v>92</v>
      </c>
      <c r="B3" s="56">
        <v>95000</v>
      </c>
      <c r="C3" s="57">
        <v>0</v>
      </c>
      <c r="D3" s="56">
        <f t="shared" ref="D3:D12" si="0">B3*C3</f>
        <v>0</v>
      </c>
      <c r="E3" s="58">
        <f t="shared" ref="E3:E12" si="1">D3/$D$13</f>
        <v>0</v>
      </c>
      <c r="F3" s="55">
        <v>2</v>
      </c>
      <c r="G3" s="56">
        <v>50000</v>
      </c>
      <c r="H3" s="57">
        <v>1</v>
      </c>
      <c r="I3" s="56">
        <f t="shared" ref="I3:I10" si="2">G3*H3</f>
        <v>50000</v>
      </c>
      <c r="J3" s="58">
        <f t="shared" ref="J3:J10" si="3">I3/$I$11</f>
        <v>5.040322580645161E-2</v>
      </c>
    </row>
    <row r="4" spans="1:10" x14ac:dyDescent="0.25">
      <c r="A4" s="55" t="s">
        <v>181</v>
      </c>
      <c r="B4" s="56">
        <v>82000</v>
      </c>
      <c r="C4" s="57">
        <v>0</v>
      </c>
      <c r="D4" s="56">
        <f t="shared" si="0"/>
        <v>0</v>
      </c>
      <c r="E4" s="58">
        <f t="shared" si="1"/>
        <v>0</v>
      </c>
      <c r="F4" s="55">
        <v>3</v>
      </c>
      <c r="G4" s="56">
        <v>30000</v>
      </c>
      <c r="H4" s="57">
        <v>1</v>
      </c>
      <c r="I4" s="56">
        <f t="shared" si="2"/>
        <v>30000</v>
      </c>
      <c r="J4" s="58">
        <f t="shared" si="3"/>
        <v>3.0241935483870969E-2</v>
      </c>
    </row>
    <row r="5" spans="1:10" x14ac:dyDescent="0.25">
      <c r="A5" s="55" t="s">
        <v>42</v>
      </c>
      <c r="B5" s="56">
        <v>71000</v>
      </c>
      <c r="C5" s="57">
        <v>3</v>
      </c>
      <c r="D5" s="56">
        <f t="shared" si="0"/>
        <v>213000</v>
      </c>
      <c r="E5" s="58">
        <f t="shared" si="1"/>
        <v>7.5746799431009953E-2</v>
      </c>
      <c r="F5" s="55">
        <v>4</v>
      </c>
      <c r="G5" s="56">
        <v>14000</v>
      </c>
      <c r="H5" s="57">
        <v>6</v>
      </c>
      <c r="I5" s="56">
        <f t="shared" si="2"/>
        <v>84000</v>
      </c>
      <c r="J5" s="58">
        <f t="shared" si="3"/>
        <v>8.4677419354838704E-2</v>
      </c>
    </row>
    <row r="6" spans="1:10" x14ac:dyDescent="0.25">
      <c r="A6" s="55" t="s">
        <v>32</v>
      </c>
      <c r="B6" s="56">
        <v>50000</v>
      </c>
      <c r="C6" s="57">
        <v>7</v>
      </c>
      <c r="D6" s="56">
        <f t="shared" si="0"/>
        <v>350000</v>
      </c>
      <c r="E6" s="58">
        <f t="shared" si="1"/>
        <v>0.12446657183499289</v>
      </c>
      <c r="F6" s="55">
        <v>5</v>
      </c>
      <c r="G6" s="56">
        <v>6000</v>
      </c>
      <c r="H6" s="57">
        <v>5</v>
      </c>
      <c r="I6" s="56">
        <f t="shared" si="2"/>
        <v>30000</v>
      </c>
      <c r="J6" s="58">
        <f t="shared" si="3"/>
        <v>3.0241935483870969E-2</v>
      </c>
    </row>
    <row r="7" spans="1:10" x14ac:dyDescent="0.25">
      <c r="A7" s="55" t="s">
        <v>16</v>
      </c>
      <c r="B7" s="56">
        <v>37000</v>
      </c>
      <c r="C7" s="57">
        <v>4</v>
      </c>
      <c r="D7" s="56">
        <f t="shared" si="0"/>
        <v>148000</v>
      </c>
      <c r="E7" s="58">
        <f t="shared" si="1"/>
        <v>5.2631578947368418E-2</v>
      </c>
      <c r="F7" s="55">
        <v>6</v>
      </c>
      <c r="G7" s="56">
        <v>4500</v>
      </c>
      <c r="H7" s="57">
        <v>8</v>
      </c>
      <c r="I7" s="56">
        <f t="shared" si="2"/>
        <v>36000</v>
      </c>
      <c r="J7" s="58">
        <f t="shared" si="3"/>
        <v>3.6290322580645164E-2</v>
      </c>
    </row>
    <row r="8" spans="1:10" x14ac:dyDescent="0.25">
      <c r="A8" s="55" t="s">
        <v>15</v>
      </c>
      <c r="B8" s="56">
        <v>25000</v>
      </c>
      <c r="C8" s="57">
        <v>14</v>
      </c>
      <c r="D8" s="56">
        <f t="shared" si="0"/>
        <v>350000</v>
      </c>
      <c r="E8" s="58">
        <f t="shared" si="1"/>
        <v>0.12446657183499289</v>
      </c>
      <c r="F8" s="55">
        <v>7</v>
      </c>
      <c r="G8" s="56">
        <v>3000</v>
      </c>
      <c r="H8" s="57">
        <v>11</v>
      </c>
      <c r="I8" s="56">
        <f t="shared" si="2"/>
        <v>33000</v>
      </c>
      <c r="J8" s="58">
        <f t="shared" si="3"/>
        <v>3.3266129032258063E-2</v>
      </c>
    </row>
    <row r="9" spans="1:10" x14ac:dyDescent="0.25">
      <c r="A9" s="55" t="s">
        <v>18</v>
      </c>
      <c r="B9" s="56">
        <v>16000</v>
      </c>
      <c r="C9" s="57">
        <v>13</v>
      </c>
      <c r="D9" s="56">
        <f t="shared" si="0"/>
        <v>208000</v>
      </c>
      <c r="E9" s="58">
        <f t="shared" si="1"/>
        <v>7.3968705547652919E-2</v>
      </c>
      <c r="F9" s="55">
        <v>8</v>
      </c>
      <c r="G9" s="56">
        <v>2000</v>
      </c>
      <c r="H9" s="57">
        <v>99</v>
      </c>
      <c r="I9" s="56">
        <f t="shared" si="2"/>
        <v>198000</v>
      </c>
      <c r="J9" s="58">
        <f t="shared" si="3"/>
        <v>0.19959677419354838</v>
      </c>
    </row>
    <row r="10" spans="1:10" x14ac:dyDescent="0.25">
      <c r="A10" s="55" t="s">
        <v>19</v>
      </c>
      <c r="B10" s="56">
        <v>8000</v>
      </c>
      <c r="C10" s="57">
        <v>38</v>
      </c>
      <c r="D10" s="56">
        <f t="shared" si="0"/>
        <v>304000</v>
      </c>
      <c r="E10" s="58">
        <f t="shared" si="1"/>
        <v>0.10810810810810811</v>
      </c>
      <c r="F10" s="55">
        <v>9</v>
      </c>
      <c r="G10" s="56">
        <v>3000</v>
      </c>
      <c r="H10" s="57">
        <v>2</v>
      </c>
      <c r="I10" s="56">
        <f t="shared" si="2"/>
        <v>6000</v>
      </c>
      <c r="J10" s="58">
        <f t="shared" si="3"/>
        <v>6.0483870967741934E-3</v>
      </c>
    </row>
    <row r="11" spans="1:10" x14ac:dyDescent="0.25">
      <c r="A11" s="55" t="s">
        <v>12</v>
      </c>
      <c r="B11" s="56">
        <v>5000</v>
      </c>
      <c r="C11" s="57">
        <v>51</v>
      </c>
      <c r="D11" s="56">
        <f t="shared" si="0"/>
        <v>255000</v>
      </c>
      <c r="E11" s="58">
        <f t="shared" si="1"/>
        <v>9.0682788051209107E-2</v>
      </c>
      <c r="I11" s="56">
        <f>SUM(I2:I10)</f>
        <v>992000</v>
      </c>
    </row>
    <row r="12" spans="1:10" x14ac:dyDescent="0.25">
      <c r="A12" s="55" t="s">
        <v>22</v>
      </c>
      <c r="B12" s="56">
        <v>6000</v>
      </c>
      <c r="C12" s="57">
        <v>2</v>
      </c>
      <c r="D12" s="56">
        <f t="shared" si="0"/>
        <v>12000</v>
      </c>
      <c r="E12" s="58">
        <f t="shared" si="1"/>
        <v>4.2674253200568994E-3</v>
      </c>
    </row>
    <row r="13" spans="1:10" x14ac:dyDescent="0.25">
      <c r="D13" s="56">
        <f>SUM(D2:D12)</f>
        <v>2812000</v>
      </c>
    </row>
    <row r="14" spans="1:10" x14ac:dyDescent="0.25">
      <c r="C14" s="57">
        <f>SUM(C2:C12)</f>
        <v>136</v>
      </c>
      <c r="H14" s="57">
        <f>SUM(H2:H12)</f>
        <v>136</v>
      </c>
    </row>
    <row r="15" spans="1:10" x14ac:dyDescent="0.25">
      <c r="A15" s="55" t="s">
        <v>182</v>
      </c>
      <c r="B15" s="56">
        <f>D13+I11</f>
        <v>3804000</v>
      </c>
    </row>
    <row r="16" spans="1:10" x14ac:dyDescent="0.25">
      <c r="A16" s="55" t="s">
        <v>183</v>
      </c>
      <c r="B16" s="58">
        <f>D13/B15</f>
        <v>0.73922187171398523</v>
      </c>
    </row>
    <row r="17" spans="1:2" x14ac:dyDescent="0.25">
      <c r="A17" s="55" t="s">
        <v>184</v>
      </c>
      <c r="B17" s="58">
        <f>I11/B15</f>
        <v>0.26077812828601471</v>
      </c>
    </row>
    <row r="19" spans="1:2" x14ac:dyDescent="0.25">
      <c r="A19" s="59"/>
    </row>
  </sheetData>
  <printOptions gridLines="1"/>
  <pageMargins left="0.7" right="0.7" top="0.75" bottom="0.75" header="0.3" footer="0.3"/>
  <pageSetup orientation="landscape" r:id="rId1"/>
  <headerFooter>
    <oddHeader>&amp;L&amp;F&amp;R&amp;A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4B46BBFBAE224089837358835B0A76" ma:contentTypeVersion="1" ma:contentTypeDescription="Create a new document." ma:contentTypeScope="" ma:versionID="b6ecee7e14f88f694bac97c90f5726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00A53B-32BE-4DF0-B470-C9FB0CF4DA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DD7AA6-5ECC-4946-A75B-E6C9041AD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9F576C-4E5D-48D2-AD2F-525DF0A80B7A}">
  <ds:schemaRefs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Emission Inv CR 15-17 By Group</vt:lpstr>
      <vt:lpstr>Emission Inv CR 15-17 Alph</vt:lpstr>
      <vt:lpstr>Fee History - Proposed - CR</vt:lpstr>
      <vt:lpstr>Pro-Pre Summary 2015-17 CR%UP</vt:lpstr>
      <vt:lpstr>Predicted Summary 2017 CR 15-17</vt:lpstr>
      <vt:lpstr>Emission Inv CR 15-17 By Cost</vt:lpstr>
      <vt:lpstr>Emission Inventory Orig</vt:lpstr>
      <vt:lpstr>Predicted Summary 2017</vt:lpstr>
      <vt:lpstr>Projected Summary 2017</vt:lpstr>
      <vt:lpstr>Base Fee Sort</vt:lpstr>
      <vt:lpstr>User Fee Sort</vt:lpstr>
      <vt:lpstr>'Emission Inv CR 15-17 Alph'!Print_Titles</vt:lpstr>
      <vt:lpstr>'Emission Inv CR 15-17 By Cost'!Print_Titles</vt:lpstr>
      <vt:lpstr>'Emission Inv CR 15-17 By Group'!Print_Titles</vt:lpstr>
      <vt:lpstr>'Emission Inventory Orig'!Print_Titles</vt:lpstr>
    </vt:vector>
  </TitlesOfParts>
  <Company>DNREC, State of Delaware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 Amy (DNREC)</dc:creator>
  <cp:lastModifiedBy>Manson, Anthony O.C. (DNREC)</cp:lastModifiedBy>
  <cp:lastPrinted>2013-12-10T13:42:35Z</cp:lastPrinted>
  <dcterms:created xsi:type="dcterms:W3CDTF">2013-09-12T13:26:08Z</dcterms:created>
  <dcterms:modified xsi:type="dcterms:W3CDTF">2013-12-12T16:17:44Z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0x0101009B4B46BBFBAE224089837358835B0A76</vt:lpwstr>
  </property>
</Properties>
</file>