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95" windowHeight="7365"/>
  </bookViews>
  <sheets>
    <sheet name="Emission Inventory" sheetId="1" r:id="rId1"/>
    <sheet name="Histogram Chart (NO CO)" sheetId="19" r:id="rId2"/>
    <sheet name="Histogram Output (NO CO)" sheetId="18" r:id="rId3"/>
    <sheet name="Descriptive Statistics" sheetId="20" r:id="rId4"/>
    <sheet name="Histogram Input (NO CO)" sheetId="3" r:id="rId5"/>
  </sheets>
  <definedNames>
    <definedName name="_xlnm.Print_Titles" localSheetId="0">'Emission Inventory'!$1:$1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4" i="3"/>
  <c r="A238" i="3" l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V80" i="1"/>
  <c r="V27" i="1"/>
  <c r="V28" i="1"/>
  <c r="V29" i="1"/>
  <c r="V30" i="1"/>
  <c r="V31" i="1"/>
  <c r="V32" i="1"/>
  <c r="V33" i="1"/>
  <c r="V34" i="1"/>
  <c r="V35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4" i="1"/>
  <c r="V75" i="1"/>
  <c r="V77" i="1"/>
  <c r="V78" i="1"/>
  <c r="V79" i="1"/>
  <c r="V73" i="1"/>
  <c r="V81" i="1"/>
  <c r="V82" i="1"/>
  <c r="V83" i="1"/>
  <c r="V84" i="1"/>
  <c r="V85" i="1"/>
  <c r="V86" i="1"/>
  <c r="V87" i="1"/>
  <c r="V89" i="1"/>
  <c r="V90" i="1"/>
  <c r="V91" i="1"/>
  <c r="V92" i="1"/>
  <c r="V93" i="1"/>
  <c r="V17" i="1"/>
  <c r="V94" i="1"/>
  <c r="V95" i="1"/>
  <c r="V96" i="1"/>
  <c r="V97" i="1"/>
  <c r="V98" i="1"/>
  <c r="V99" i="1"/>
  <c r="V100" i="1"/>
  <c r="V101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2" i="1"/>
  <c r="J142" i="1" l="1"/>
  <c r="J134" i="1"/>
  <c r="J128" i="1"/>
  <c r="J125" i="1"/>
  <c r="J123" i="1"/>
  <c r="J118" i="1"/>
  <c r="J104" i="1"/>
  <c r="J103" i="1"/>
  <c r="J100" i="1"/>
  <c r="J97" i="1"/>
  <c r="J96" i="1"/>
  <c r="J17" i="1"/>
  <c r="J81" i="1"/>
  <c r="J72" i="1"/>
  <c r="J70" i="1"/>
  <c r="J61" i="1"/>
  <c r="J54" i="1"/>
  <c r="J48" i="1"/>
  <c r="J42" i="1"/>
  <c r="J39" i="1"/>
  <c r="J37" i="1"/>
  <c r="J21" i="1"/>
  <c r="J20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2" i="1"/>
  <c r="J23" i="1"/>
  <c r="J24" i="1"/>
  <c r="J25" i="1"/>
  <c r="J26" i="1"/>
  <c r="J80" i="1"/>
  <c r="J27" i="1"/>
  <c r="J28" i="1"/>
  <c r="J29" i="1"/>
  <c r="J30" i="1"/>
  <c r="J31" i="1"/>
  <c r="J32" i="1"/>
  <c r="J33" i="1"/>
  <c r="J34" i="1"/>
  <c r="J35" i="1"/>
  <c r="J38" i="1"/>
  <c r="J40" i="1"/>
  <c r="J41" i="1"/>
  <c r="J43" i="1"/>
  <c r="J44" i="1"/>
  <c r="J45" i="1"/>
  <c r="J46" i="1"/>
  <c r="J47" i="1"/>
  <c r="J49" i="1"/>
  <c r="J50" i="1"/>
  <c r="J51" i="1"/>
  <c r="J52" i="1"/>
  <c r="J53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1" i="1"/>
  <c r="J74" i="1"/>
  <c r="J75" i="1"/>
  <c r="J77" i="1"/>
  <c r="J78" i="1"/>
  <c r="J79" i="1"/>
  <c r="J73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8" i="1"/>
  <c r="J99" i="1"/>
  <c r="J101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4" i="1"/>
  <c r="J126" i="1"/>
  <c r="J127" i="1"/>
  <c r="J129" i="1"/>
  <c r="J130" i="1"/>
  <c r="J132" i="1"/>
  <c r="J133" i="1"/>
  <c r="J135" i="1"/>
  <c r="J136" i="1"/>
  <c r="J137" i="1"/>
  <c r="J138" i="1"/>
  <c r="J139" i="1"/>
  <c r="J140" i="1"/>
  <c r="J141" i="1"/>
  <c r="J143" i="1"/>
  <c r="J144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80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7" i="1"/>
  <c r="I78" i="1"/>
  <c r="I79" i="1"/>
  <c r="I73" i="1"/>
  <c r="I81" i="1"/>
  <c r="I82" i="1"/>
  <c r="I83" i="1"/>
  <c r="I84" i="1"/>
  <c r="I85" i="1"/>
  <c r="I86" i="1"/>
  <c r="I87" i="1"/>
  <c r="I89" i="1"/>
  <c r="I90" i="1"/>
  <c r="I91" i="1"/>
  <c r="I92" i="1"/>
  <c r="I93" i="1"/>
  <c r="I17" i="1"/>
  <c r="I94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2" i="1"/>
</calcChain>
</file>

<file path=xl/sharedStrings.xml><?xml version="1.0" encoding="utf-8"?>
<sst xmlns="http://schemas.openxmlformats.org/spreadsheetml/2006/main" count="766" uniqueCount="203">
  <si>
    <t>Company Name</t>
  </si>
  <si>
    <t>2010 Hours</t>
  </si>
  <si>
    <t>2009 Hours</t>
  </si>
  <si>
    <t>2008 Hours</t>
  </si>
  <si>
    <t>3D Fabrications</t>
  </si>
  <si>
    <t>SM</t>
  </si>
  <si>
    <t>NO DATA</t>
  </si>
  <si>
    <t>NEW</t>
  </si>
  <si>
    <t>A.I. DuPont Hosptial for Children</t>
  </si>
  <si>
    <t>TV</t>
  </si>
  <si>
    <t>Air Liquide Industrial US LP</t>
  </si>
  <si>
    <t>American Air Liquide - Glascow</t>
  </si>
  <si>
    <t>Amtrak Wilmington</t>
  </si>
  <si>
    <t>Arlon, Inc.</t>
  </si>
  <si>
    <t>Astra Zeneca - Newark</t>
  </si>
  <si>
    <t>AstraZeneca Pharmaceuticals, LLC</t>
  </si>
  <si>
    <t>BASF Corporation</t>
  </si>
  <si>
    <t>Bayhealth - Milford Memorial Hospital</t>
  </si>
  <si>
    <t>Bayhealth Medical Center - Kent General Hospital</t>
  </si>
  <si>
    <t>BPG Office Partners - Crozier</t>
  </si>
  <si>
    <t>Bracebridge Corp (Bracebridge)</t>
  </si>
  <si>
    <t>Bracebridge Corp (Christiana)</t>
  </si>
  <si>
    <t>Bracebridge Corp (Deerfield)</t>
  </si>
  <si>
    <t>Calpine - Christiana</t>
  </si>
  <si>
    <t>Calpine - Delaware City</t>
  </si>
  <si>
    <t>Calpine - Edge Moor</t>
  </si>
  <si>
    <t>Calpine - Hay Road</t>
  </si>
  <si>
    <t>Calpine - West</t>
  </si>
  <si>
    <t>Christiana Care - Christiana Hospital</t>
  </si>
  <si>
    <t>Christiana Care - Wilmington Hospital</t>
  </si>
  <si>
    <t>Christiana Materials, Inc.</t>
  </si>
  <si>
    <t>City of Dover - McKee Run</t>
  </si>
  <si>
    <t>City of Dover - VanSant</t>
  </si>
  <si>
    <t>Clean Earth of New Castle</t>
  </si>
  <si>
    <t>Coastal Coatings</t>
  </si>
  <si>
    <t>Coker Concrete</t>
  </si>
  <si>
    <t>Color-Box LLC</t>
  </si>
  <si>
    <t>Computer Sciences Corp</t>
  </si>
  <si>
    <t>Conectiv Thermal Systems</t>
  </si>
  <si>
    <t>Contractors Materials LLC</t>
  </si>
  <si>
    <t>Corrado Construction</t>
  </si>
  <si>
    <t>Croda Inc.</t>
  </si>
  <si>
    <t>Dana Railcar Services, Inc.</t>
  </si>
  <si>
    <t>Dassault Falcon Jet</t>
  </si>
  <si>
    <t>Delaware Hospital for the Chronically Ill</t>
  </si>
  <si>
    <t>Delaware Park</t>
  </si>
  <si>
    <t>Delaware Recyclable Products, Inc.</t>
  </si>
  <si>
    <t>Delaware Solid Waste Authority, Cherry Island</t>
  </si>
  <si>
    <t>Delaware Solid Waste Authority, Sandtown</t>
  </si>
  <si>
    <t>Delaware Solid Waste Authority, Southern</t>
  </si>
  <si>
    <t>Delaware State University</t>
  </si>
  <si>
    <t>Department of Corrections - Howard R. Young</t>
  </si>
  <si>
    <t>Department of Corrections - James T. Vaughn</t>
  </si>
  <si>
    <t>Department of Veterans Affairs Medical Center</t>
  </si>
  <si>
    <t>Diamond Materials LLC</t>
  </si>
  <si>
    <t>Diamond Materials LLC - Roving Crusher</t>
  </si>
  <si>
    <t>Dover Air Force Base</t>
  </si>
  <si>
    <t>Dover Downs</t>
  </si>
  <si>
    <t>DuPont Chestnut Run</t>
  </si>
  <si>
    <t>DuPont EdgeMoor</t>
  </si>
  <si>
    <t>DuPont Experimental Station</t>
  </si>
  <si>
    <t>DuPont Red Lion</t>
  </si>
  <si>
    <t>DuPont Stine Haskell</t>
  </si>
  <si>
    <t>DuPont Wilmington Office Building</t>
  </si>
  <si>
    <t>Eastern Shore Natural Gas, Bridgeville</t>
  </si>
  <si>
    <t>Eastern Shore Natural Gas, Delaware City</t>
  </si>
  <si>
    <t>Edgemoor Materials, Inc.</t>
  </si>
  <si>
    <t>Evraz Claymont Steel</t>
  </si>
  <si>
    <t>First State Investors</t>
  </si>
  <si>
    <t>FMC Corporation</t>
  </si>
  <si>
    <t>Formosa Plastics Corporation</t>
  </si>
  <si>
    <t>FP International, Inc.</t>
  </si>
  <si>
    <t>Garrison Energy Center, LLC (not operational - no billing)</t>
  </si>
  <si>
    <t>GE Energy Ceramics Composites</t>
  </si>
  <si>
    <t>Hanesbrand, Inc.</t>
  </si>
  <si>
    <t>Hanover Foods</t>
  </si>
  <si>
    <t>Harris Manufacturing, Inc.</t>
  </si>
  <si>
    <t>Hercules Inc. Research Center</t>
  </si>
  <si>
    <t>Hirsh Industries, Inc.</t>
  </si>
  <si>
    <t>Honeywell International</t>
  </si>
  <si>
    <t>ICM of Delaware Bay Road</t>
  </si>
  <si>
    <t>ICM of Delaware Georgetown</t>
  </si>
  <si>
    <t>IKO Production Wilmington, Inc.</t>
  </si>
  <si>
    <t>ILC Dover, LP</t>
  </si>
  <si>
    <t>Indian River Power LLC</t>
  </si>
  <si>
    <t>International Petroleum Corp</t>
  </si>
  <si>
    <t>Invista</t>
  </si>
  <si>
    <t>JP Morgan Chase</t>
  </si>
  <si>
    <t>JP Morgan Chase Governor Printz</t>
  </si>
  <si>
    <t>JP Morgan Chase Stanton</t>
  </si>
  <si>
    <t>Justin Tanks, LLC</t>
  </si>
  <si>
    <t>Kraft Foods North America Inc. Dover</t>
  </si>
  <si>
    <t>Kuehne Company</t>
  </si>
  <si>
    <t>Linde, LLC  (BOC Gases)</t>
  </si>
  <si>
    <t>Magco, Inc.</t>
  </si>
  <si>
    <t>Magellan Midstream Partners</t>
  </si>
  <si>
    <t>McConnel Johnson, North Market</t>
  </si>
  <si>
    <t>Medal, L.P. Air Liquide</t>
  </si>
  <si>
    <t>Metal Masters Foodservice Equipment Corp.</t>
  </si>
  <si>
    <t>Micropore</t>
  </si>
  <si>
    <t>Middletown Materials LLC</t>
  </si>
  <si>
    <t>Mike Davidson Excavating</t>
  </si>
  <si>
    <t>Mountaire Farms Millsboro</t>
  </si>
  <si>
    <t>Nanticoke Memorial Hospital</t>
  </si>
  <si>
    <t>Noramco Inc.</t>
  </si>
  <si>
    <t>NRG Dover Energy Center</t>
  </si>
  <si>
    <t>Orient Corporation of America</t>
  </si>
  <si>
    <t>OSG America</t>
  </si>
  <si>
    <t>Pat's Aircraft LLC</t>
  </si>
  <si>
    <t>Perdue Agri-recycle LLC</t>
  </si>
  <si>
    <t>Perdue Farms Inc. - Georgetown</t>
  </si>
  <si>
    <t>Perdue Farms Inc. - Milford</t>
  </si>
  <si>
    <t>Perdue Grain &amp; Oilseed LLC (Bridgeville)</t>
  </si>
  <si>
    <t>PGR Holdings</t>
  </si>
  <si>
    <t>Prince Minerals</t>
  </si>
  <si>
    <t>Printpack, Inc.</t>
  </si>
  <si>
    <t>Proctor &amp; Gamble, Dover Wipes</t>
  </si>
  <si>
    <t>River Asphalt</t>
  </si>
  <si>
    <t>River II LLC</t>
  </si>
  <si>
    <t>Rohm and Haas Electronic Materials</t>
  </si>
  <si>
    <t>Sea Watch International LTD</t>
  </si>
  <si>
    <t>Siemens Medical Solutions</t>
  </si>
  <si>
    <t>SPI Pharma Inc.</t>
  </si>
  <si>
    <t>St. Francis Hospital</t>
  </si>
  <si>
    <t>Sunoco</t>
  </si>
  <si>
    <t>The News Journal</t>
  </si>
  <si>
    <t>Transflo Terminal Services Inc.</t>
  </si>
  <si>
    <t>University of Delaware, Newark</t>
  </si>
  <si>
    <t>Veolia Water</t>
  </si>
  <si>
    <t>Verisign</t>
  </si>
  <si>
    <t>Warren Beasley Power Station</t>
  </si>
  <si>
    <t>WL Gore and Associates</t>
  </si>
  <si>
    <t>2011 Hours</t>
  </si>
  <si>
    <t>Delaware City Refining Company</t>
  </si>
  <si>
    <t>Delaware City Refining Company - Marketing Terminal</t>
  </si>
  <si>
    <t>Ameresco Delaware Energy - Central</t>
  </si>
  <si>
    <t>Ameresco Delaware Energy - Southern</t>
  </si>
  <si>
    <t>Aero Technologies LLC</t>
  </si>
  <si>
    <t>Harris Manufacturing, Inc. - Glenwood</t>
  </si>
  <si>
    <t>Diamond State Port Corporation</t>
  </si>
  <si>
    <t>Port Contractors</t>
  </si>
  <si>
    <t>2012 Hours</t>
  </si>
  <si>
    <t>First Half of 2013 Hours</t>
  </si>
  <si>
    <t>Polymer Technologies</t>
  </si>
  <si>
    <t>5 Year Total (2012 through 2008)</t>
  </si>
  <si>
    <t>5 Year Total (2x2013 through 2009)</t>
  </si>
  <si>
    <t>Current Base Fee Category</t>
  </si>
  <si>
    <t>Predicted Base Fee Category</t>
  </si>
  <si>
    <t>J</t>
  </si>
  <si>
    <t>F</t>
  </si>
  <si>
    <t>I</t>
  </si>
  <si>
    <t>G</t>
  </si>
  <si>
    <t>H</t>
  </si>
  <si>
    <t>K</t>
  </si>
  <si>
    <t>Allens Harim Foods, LLC</t>
  </si>
  <si>
    <t>E</t>
  </si>
  <si>
    <t>D</t>
  </si>
  <si>
    <t>Handy Tube Corp</t>
  </si>
  <si>
    <t>A</t>
  </si>
  <si>
    <t>Fiskar Automotive</t>
  </si>
  <si>
    <t>David A Bramble Inc./Seaford Asphalt Plt (ICM is Leasing)</t>
  </si>
  <si>
    <t>Bilcare Research</t>
  </si>
  <si>
    <t>Status</t>
  </si>
  <si>
    <t>B</t>
  </si>
  <si>
    <t>Up</t>
  </si>
  <si>
    <t>Down</t>
  </si>
  <si>
    <t>Change</t>
  </si>
  <si>
    <t>CO</t>
  </si>
  <si>
    <t>PB</t>
  </si>
  <si>
    <t>VOC</t>
  </si>
  <si>
    <r>
      <t>NO</t>
    </r>
    <r>
      <rPr>
        <b/>
        <vertAlign val="subscript"/>
        <sz val="10"/>
        <color theme="1"/>
        <rFont val="Arial"/>
        <family val="2"/>
      </rPr>
      <t>X</t>
    </r>
  </si>
  <si>
    <r>
      <t>PM</t>
    </r>
    <r>
      <rPr>
        <b/>
        <vertAlign val="subscript"/>
        <sz val="10"/>
        <color theme="1"/>
        <rFont val="Arial"/>
        <family val="2"/>
      </rPr>
      <t>10</t>
    </r>
  </si>
  <si>
    <r>
      <t>PM</t>
    </r>
    <r>
      <rPr>
        <b/>
        <vertAlign val="subscript"/>
        <sz val="10"/>
        <color theme="1"/>
        <rFont val="Arial"/>
        <family val="2"/>
      </rPr>
      <t>2.5</t>
    </r>
  </si>
  <si>
    <r>
      <t>SO</t>
    </r>
    <r>
      <rPr>
        <b/>
        <vertAlign val="subscript"/>
        <sz val="10"/>
        <color theme="1"/>
        <rFont val="Arial"/>
        <family val="2"/>
      </rPr>
      <t>2</t>
    </r>
  </si>
  <si>
    <t>Old User Fee Category</t>
  </si>
  <si>
    <r>
      <t>New Total (NO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>, PB, PM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, SO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VOCs)</t>
    </r>
  </si>
  <si>
    <t>Updated User Fee Category</t>
  </si>
  <si>
    <t>Movement</t>
  </si>
  <si>
    <t>Bins</t>
  </si>
  <si>
    <t>Raw Data</t>
  </si>
  <si>
    <t>Bin</t>
  </si>
  <si>
    <t>More</t>
  </si>
  <si>
    <t>Frequency</t>
  </si>
  <si>
    <t>Community Education</t>
  </si>
  <si>
    <t>New</t>
  </si>
  <si>
    <t>Fort Vac</t>
  </si>
  <si>
    <t>Honeywell - WWTP</t>
  </si>
  <si>
    <t>Lars Recycling</t>
  </si>
  <si>
    <t>R&amp;M Recylcing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</si>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</sst>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bscript"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Emission</a:t>
            </a:r>
            <a:r>
              <a:rPr lang="en-US" baseline="0"/>
              <a:t> Histogram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'Histogram Output (NO CO)'!$A$2:$A$83</c:f>
              <c:strCache>
                <c:ptCount val="8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More</c:v>
                </c:pt>
              </c:strCache>
            </c:strRef>
          </c:cat>
          <c:val>
            <c:numRef>
              <c:f>'Histogram Output (NO CO)'!$B$2:$B$83</c:f>
              <c:numCache>
                <c:formatCode>General</c:formatCode>
                <c:ptCount val="82"/>
                <c:pt idx="0">
                  <c:v>79</c:v>
                </c:pt>
                <c:pt idx="1">
                  <c:v>26</c:v>
                </c:pt>
                <c:pt idx="2">
                  <c:v>13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4672"/>
        <c:axId val="114206592"/>
      </c:barChart>
      <c:catAx>
        <c:axId val="1142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Emissions</a:t>
                </a:r>
                <a:r>
                  <a:rPr lang="en-US" baseline="0"/>
                  <a:t> (tons)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114206592"/>
        <c:crosses val="autoZero"/>
        <c:auto val="1"/>
        <c:lblAlgn val="ctr"/>
        <c:lblOffset val="100"/>
        <c:tickLblSkip val="1"/>
        <c:noMultiLvlLbl val="0"/>
      </c:catAx>
      <c:valAx>
        <c:axId val="11420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Facilities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20467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0.65663</cdr:x>
      <cdr:y>0.17427</cdr:y>
    </cdr:from>
    <cdr:to>
      <cdr:x>0.76217</cdr:x>
      <cdr:y>0.31967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8904" y="10960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0.63404</cdr:x>
      <cdr:y>0.09129</cdr:y>
    </cdr:from>
    <cdr:to>
      <cdr:x>0.90964</cdr:x>
      <cdr:y>0.19502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93185" y="574110"/>
          <a:ext cx="2387774" cy="65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Please note that 3 facilities with emissions greater than 800 tons were</a:t>
          </a:r>
          <a:r>
            <a:rPr lang="en-US" sz="1100" baseline="0"/>
            <a:t> excluded for resolution.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abSelected="1" zoomScale="92" zoomScaleNormal="92" workbookViewId="0">
      <pane ySplit="1" topLeftCell="A128" activePane="bottomLeft" state="frozen"/>
      <selection pane="bottomLeft" activeCell="X131" sqref="X131"/>
    </sheetView>
  </sheetViews>
  <sheetFormatPr defaultRowHeight="12.75" x14ac:dyDescent="0.25"/>
  <cols>
    <col min="1" max="1" width="24.140625" style="24" customWidth="1"/>
    <col min="2" max="2" width="6.5703125" style="16" bestFit="1" customWidth="1"/>
    <col min="3" max="3" width="11.28515625" style="16" hidden="1" customWidth="1"/>
    <col min="4" max="5" width="9.140625" style="16" hidden="1" customWidth="1"/>
    <col min="6" max="6" width="9.140625" style="15" hidden="1" customWidth="1"/>
    <col min="7" max="8" width="9.140625" style="22" hidden="1" customWidth="1"/>
    <col min="9" max="9" width="10.7109375" style="23" hidden="1" customWidth="1"/>
    <col min="10" max="10" width="11.85546875" style="15" hidden="1" customWidth="1"/>
    <col min="11" max="11" width="9.42578125" style="23" hidden="1" customWidth="1"/>
    <col min="12" max="12" width="10.7109375" style="15" hidden="1" customWidth="1"/>
    <col min="13" max="13" width="8" style="15" hidden="1" customWidth="1"/>
    <col min="14" max="20" width="9.140625" style="25"/>
    <col min="21" max="21" width="9.140625" style="15"/>
    <col min="22" max="22" width="15" style="15" customWidth="1"/>
    <col min="23" max="23" width="9.140625" style="15"/>
    <col min="24" max="24" width="11.7109375" style="15" customWidth="1"/>
    <col min="25" max="252" width="9.140625" style="15"/>
    <col min="253" max="253" width="48.5703125" style="15" customWidth="1"/>
    <col min="254" max="254" width="18" style="15" customWidth="1"/>
    <col min="255" max="255" width="9" style="15" customWidth="1"/>
    <col min="256" max="257" width="9.140625" style="15" customWidth="1"/>
    <col min="258" max="258" width="10.42578125" style="15" bestFit="1" customWidth="1"/>
    <col min="259" max="260" width="9.140625" style="15" customWidth="1"/>
    <col min="261" max="261" width="13.85546875" style="15" customWidth="1"/>
    <col min="262" max="262" width="15.28515625" style="15" customWidth="1"/>
    <col min="263" max="263" width="13.5703125" style="15" customWidth="1"/>
    <col min="264" max="264" width="13.7109375" style="15" customWidth="1"/>
    <col min="265" max="265" width="14.42578125" style="15" customWidth="1"/>
    <col min="266" max="508" width="9.140625" style="15"/>
    <col min="509" max="509" width="48.5703125" style="15" customWidth="1"/>
    <col min="510" max="510" width="18" style="15" customWidth="1"/>
    <col min="511" max="511" width="9" style="15" customWidth="1"/>
    <col min="512" max="513" width="9.140625" style="15" customWidth="1"/>
    <col min="514" max="514" width="10.42578125" style="15" bestFit="1" customWidth="1"/>
    <col min="515" max="516" width="9.140625" style="15" customWidth="1"/>
    <col min="517" max="517" width="13.85546875" style="15" customWidth="1"/>
    <col min="518" max="518" width="15.28515625" style="15" customWidth="1"/>
    <col min="519" max="519" width="13.5703125" style="15" customWidth="1"/>
    <col min="520" max="520" width="13.7109375" style="15" customWidth="1"/>
    <col min="521" max="521" width="14.42578125" style="15" customWidth="1"/>
    <col min="522" max="764" width="9.140625" style="15"/>
    <col min="765" max="765" width="48.5703125" style="15" customWidth="1"/>
    <col min="766" max="766" width="18" style="15" customWidth="1"/>
    <col min="767" max="767" width="9" style="15" customWidth="1"/>
    <col min="768" max="769" width="9.140625" style="15" customWidth="1"/>
    <col min="770" max="770" width="10.42578125" style="15" bestFit="1" customWidth="1"/>
    <col min="771" max="772" width="9.140625" style="15" customWidth="1"/>
    <col min="773" max="773" width="13.85546875" style="15" customWidth="1"/>
    <col min="774" max="774" width="15.28515625" style="15" customWidth="1"/>
    <col min="775" max="775" width="13.5703125" style="15" customWidth="1"/>
    <col min="776" max="776" width="13.7109375" style="15" customWidth="1"/>
    <col min="777" max="777" width="14.42578125" style="15" customWidth="1"/>
    <col min="778" max="1020" width="9.140625" style="15"/>
    <col min="1021" max="1021" width="48.5703125" style="15" customWidth="1"/>
    <col min="1022" max="1022" width="18" style="15" customWidth="1"/>
    <col min="1023" max="1023" width="9" style="15" customWidth="1"/>
    <col min="1024" max="1025" width="9.140625" style="15" customWidth="1"/>
    <col min="1026" max="1026" width="10.42578125" style="15" bestFit="1" customWidth="1"/>
    <col min="1027" max="1028" width="9.140625" style="15" customWidth="1"/>
    <col min="1029" max="1029" width="13.85546875" style="15" customWidth="1"/>
    <col min="1030" max="1030" width="15.28515625" style="15" customWidth="1"/>
    <col min="1031" max="1031" width="13.5703125" style="15" customWidth="1"/>
    <col min="1032" max="1032" width="13.7109375" style="15" customWidth="1"/>
    <col min="1033" max="1033" width="14.42578125" style="15" customWidth="1"/>
    <col min="1034" max="1276" width="9.140625" style="15"/>
    <col min="1277" max="1277" width="48.5703125" style="15" customWidth="1"/>
    <col min="1278" max="1278" width="18" style="15" customWidth="1"/>
    <col min="1279" max="1279" width="9" style="15" customWidth="1"/>
    <col min="1280" max="1281" width="9.140625" style="15" customWidth="1"/>
    <col min="1282" max="1282" width="10.42578125" style="15" bestFit="1" customWidth="1"/>
    <col min="1283" max="1284" width="9.140625" style="15" customWidth="1"/>
    <col min="1285" max="1285" width="13.85546875" style="15" customWidth="1"/>
    <col min="1286" max="1286" width="15.28515625" style="15" customWidth="1"/>
    <col min="1287" max="1287" width="13.5703125" style="15" customWidth="1"/>
    <col min="1288" max="1288" width="13.7109375" style="15" customWidth="1"/>
    <col min="1289" max="1289" width="14.42578125" style="15" customWidth="1"/>
    <col min="1290" max="1532" width="9.140625" style="15"/>
    <col min="1533" max="1533" width="48.5703125" style="15" customWidth="1"/>
    <col min="1534" max="1534" width="18" style="15" customWidth="1"/>
    <col min="1535" max="1535" width="9" style="15" customWidth="1"/>
    <col min="1536" max="1537" width="9.140625" style="15" customWidth="1"/>
    <col min="1538" max="1538" width="10.42578125" style="15" bestFit="1" customWidth="1"/>
    <col min="1539" max="1540" width="9.140625" style="15" customWidth="1"/>
    <col min="1541" max="1541" width="13.85546875" style="15" customWidth="1"/>
    <col min="1542" max="1542" width="15.28515625" style="15" customWidth="1"/>
    <col min="1543" max="1543" width="13.5703125" style="15" customWidth="1"/>
    <col min="1544" max="1544" width="13.7109375" style="15" customWidth="1"/>
    <col min="1545" max="1545" width="14.42578125" style="15" customWidth="1"/>
    <col min="1546" max="1788" width="9.140625" style="15"/>
    <col min="1789" max="1789" width="48.5703125" style="15" customWidth="1"/>
    <col min="1790" max="1790" width="18" style="15" customWidth="1"/>
    <col min="1791" max="1791" width="9" style="15" customWidth="1"/>
    <col min="1792" max="1793" width="9.140625" style="15" customWidth="1"/>
    <col min="1794" max="1794" width="10.42578125" style="15" bestFit="1" customWidth="1"/>
    <col min="1795" max="1796" width="9.140625" style="15" customWidth="1"/>
    <col min="1797" max="1797" width="13.85546875" style="15" customWidth="1"/>
    <col min="1798" max="1798" width="15.28515625" style="15" customWidth="1"/>
    <col min="1799" max="1799" width="13.5703125" style="15" customWidth="1"/>
    <col min="1800" max="1800" width="13.7109375" style="15" customWidth="1"/>
    <col min="1801" max="1801" width="14.42578125" style="15" customWidth="1"/>
    <col min="1802" max="2044" width="9.140625" style="15"/>
    <col min="2045" max="2045" width="48.5703125" style="15" customWidth="1"/>
    <col min="2046" max="2046" width="18" style="15" customWidth="1"/>
    <col min="2047" max="2047" width="9" style="15" customWidth="1"/>
    <col min="2048" max="2049" width="9.140625" style="15" customWidth="1"/>
    <col min="2050" max="2050" width="10.42578125" style="15" bestFit="1" customWidth="1"/>
    <col min="2051" max="2052" width="9.140625" style="15" customWidth="1"/>
    <col min="2053" max="2053" width="13.85546875" style="15" customWidth="1"/>
    <col min="2054" max="2054" width="15.28515625" style="15" customWidth="1"/>
    <col min="2055" max="2055" width="13.5703125" style="15" customWidth="1"/>
    <col min="2056" max="2056" width="13.7109375" style="15" customWidth="1"/>
    <col min="2057" max="2057" width="14.42578125" style="15" customWidth="1"/>
    <col min="2058" max="2300" width="9.140625" style="15"/>
    <col min="2301" max="2301" width="48.5703125" style="15" customWidth="1"/>
    <col min="2302" max="2302" width="18" style="15" customWidth="1"/>
    <col min="2303" max="2303" width="9" style="15" customWidth="1"/>
    <col min="2304" max="2305" width="9.140625" style="15" customWidth="1"/>
    <col min="2306" max="2306" width="10.42578125" style="15" bestFit="1" customWidth="1"/>
    <col min="2307" max="2308" width="9.140625" style="15" customWidth="1"/>
    <col min="2309" max="2309" width="13.85546875" style="15" customWidth="1"/>
    <col min="2310" max="2310" width="15.28515625" style="15" customWidth="1"/>
    <col min="2311" max="2311" width="13.5703125" style="15" customWidth="1"/>
    <col min="2312" max="2312" width="13.7109375" style="15" customWidth="1"/>
    <col min="2313" max="2313" width="14.42578125" style="15" customWidth="1"/>
    <col min="2314" max="2556" width="9.140625" style="15"/>
    <col min="2557" max="2557" width="48.5703125" style="15" customWidth="1"/>
    <col min="2558" max="2558" width="18" style="15" customWidth="1"/>
    <col min="2559" max="2559" width="9" style="15" customWidth="1"/>
    <col min="2560" max="2561" width="9.140625" style="15" customWidth="1"/>
    <col min="2562" max="2562" width="10.42578125" style="15" bestFit="1" customWidth="1"/>
    <col min="2563" max="2564" width="9.140625" style="15" customWidth="1"/>
    <col min="2565" max="2565" width="13.85546875" style="15" customWidth="1"/>
    <col min="2566" max="2566" width="15.28515625" style="15" customWidth="1"/>
    <col min="2567" max="2567" width="13.5703125" style="15" customWidth="1"/>
    <col min="2568" max="2568" width="13.7109375" style="15" customWidth="1"/>
    <col min="2569" max="2569" width="14.42578125" style="15" customWidth="1"/>
    <col min="2570" max="2812" width="9.140625" style="15"/>
    <col min="2813" max="2813" width="48.5703125" style="15" customWidth="1"/>
    <col min="2814" max="2814" width="18" style="15" customWidth="1"/>
    <col min="2815" max="2815" width="9" style="15" customWidth="1"/>
    <col min="2816" max="2817" width="9.140625" style="15" customWidth="1"/>
    <col min="2818" max="2818" width="10.42578125" style="15" bestFit="1" customWidth="1"/>
    <col min="2819" max="2820" width="9.140625" style="15" customWidth="1"/>
    <col min="2821" max="2821" width="13.85546875" style="15" customWidth="1"/>
    <col min="2822" max="2822" width="15.28515625" style="15" customWidth="1"/>
    <col min="2823" max="2823" width="13.5703125" style="15" customWidth="1"/>
    <col min="2824" max="2824" width="13.7109375" style="15" customWidth="1"/>
    <col min="2825" max="2825" width="14.42578125" style="15" customWidth="1"/>
    <col min="2826" max="3068" width="9.140625" style="15"/>
    <col min="3069" max="3069" width="48.5703125" style="15" customWidth="1"/>
    <col min="3070" max="3070" width="18" style="15" customWidth="1"/>
    <col min="3071" max="3071" width="9" style="15" customWidth="1"/>
    <col min="3072" max="3073" width="9.140625" style="15" customWidth="1"/>
    <col min="3074" max="3074" width="10.42578125" style="15" bestFit="1" customWidth="1"/>
    <col min="3075" max="3076" width="9.140625" style="15" customWidth="1"/>
    <col min="3077" max="3077" width="13.85546875" style="15" customWidth="1"/>
    <col min="3078" max="3078" width="15.28515625" style="15" customWidth="1"/>
    <col min="3079" max="3079" width="13.5703125" style="15" customWidth="1"/>
    <col min="3080" max="3080" width="13.7109375" style="15" customWidth="1"/>
    <col min="3081" max="3081" width="14.42578125" style="15" customWidth="1"/>
    <col min="3082" max="3324" width="9.140625" style="15"/>
    <col min="3325" max="3325" width="48.5703125" style="15" customWidth="1"/>
    <col min="3326" max="3326" width="18" style="15" customWidth="1"/>
    <col min="3327" max="3327" width="9" style="15" customWidth="1"/>
    <col min="3328" max="3329" width="9.140625" style="15" customWidth="1"/>
    <col min="3330" max="3330" width="10.42578125" style="15" bestFit="1" customWidth="1"/>
    <col min="3331" max="3332" width="9.140625" style="15" customWidth="1"/>
    <col min="3333" max="3333" width="13.85546875" style="15" customWidth="1"/>
    <col min="3334" max="3334" width="15.28515625" style="15" customWidth="1"/>
    <col min="3335" max="3335" width="13.5703125" style="15" customWidth="1"/>
    <col min="3336" max="3336" width="13.7109375" style="15" customWidth="1"/>
    <col min="3337" max="3337" width="14.42578125" style="15" customWidth="1"/>
    <col min="3338" max="3580" width="9.140625" style="15"/>
    <col min="3581" max="3581" width="48.5703125" style="15" customWidth="1"/>
    <col min="3582" max="3582" width="18" style="15" customWidth="1"/>
    <col min="3583" max="3583" width="9" style="15" customWidth="1"/>
    <col min="3584" max="3585" width="9.140625" style="15" customWidth="1"/>
    <col min="3586" max="3586" width="10.42578125" style="15" bestFit="1" customWidth="1"/>
    <col min="3587" max="3588" width="9.140625" style="15" customWidth="1"/>
    <col min="3589" max="3589" width="13.85546875" style="15" customWidth="1"/>
    <col min="3590" max="3590" width="15.28515625" style="15" customWidth="1"/>
    <col min="3591" max="3591" width="13.5703125" style="15" customWidth="1"/>
    <col min="3592" max="3592" width="13.7109375" style="15" customWidth="1"/>
    <col min="3593" max="3593" width="14.42578125" style="15" customWidth="1"/>
    <col min="3594" max="3836" width="9.140625" style="15"/>
    <col min="3837" max="3837" width="48.5703125" style="15" customWidth="1"/>
    <col min="3838" max="3838" width="18" style="15" customWidth="1"/>
    <col min="3839" max="3839" width="9" style="15" customWidth="1"/>
    <col min="3840" max="3841" width="9.140625" style="15" customWidth="1"/>
    <col min="3842" max="3842" width="10.42578125" style="15" bestFit="1" customWidth="1"/>
    <col min="3843" max="3844" width="9.140625" style="15" customWidth="1"/>
    <col min="3845" max="3845" width="13.85546875" style="15" customWidth="1"/>
    <col min="3846" max="3846" width="15.28515625" style="15" customWidth="1"/>
    <col min="3847" max="3847" width="13.5703125" style="15" customWidth="1"/>
    <col min="3848" max="3848" width="13.7109375" style="15" customWidth="1"/>
    <col min="3849" max="3849" width="14.42578125" style="15" customWidth="1"/>
    <col min="3850" max="4092" width="9.140625" style="15"/>
    <col min="4093" max="4093" width="48.5703125" style="15" customWidth="1"/>
    <col min="4094" max="4094" width="18" style="15" customWidth="1"/>
    <col min="4095" max="4095" width="9" style="15" customWidth="1"/>
    <col min="4096" max="4097" width="9.140625" style="15" customWidth="1"/>
    <col min="4098" max="4098" width="10.42578125" style="15" bestFit="1" customWidth="1"/>
    <col min="4099" max="4100" width="9.140625" style="15" customWidth="1"/>
    <col min="4101" max="4101" width="13.85546875" style="15" customWidth="1"/>
    <col min="4102" max="4102" width="15.28515625" style="15" customWidth="1"/>
    <col min="4103" max="4103" width="13.5703125" style="15" customWidth="1"/>
    <col min="4104" max="4104" width="13.7109375" style="15" customWidth="1"/>
    <col min="4105" max="4105" width="14.42578125" style="15" customWidth="1"/>
    <col min="4106" max="4348" width="9.140625" style="15"/>
    <col min="4349" max="4349" width="48.5703125" style="15" customWidth="1"/>
    <col min="4350" max="4350" width="18" style="15" customWidth="1"/>
    <col min="4351" max="4351" width="9" style="15" customWidth="1"/>
    <col min="4352" max="4353" width="9.140625" style="15" customWidth="1"/>
    <col min="4354" max="4354" width="10.42578125" style="15" bestFit="1" customWidth="1"/>
    <col min="4355" max="4356" width="9.140625" style="15" customWidth="1"/>
    <col min="4357" max="4357" width="13.85546875" style="15" customWidth="1"/>
    <col min="4358" max="4358" width="15.28515625" style="15" customWidth="1"/>
    <col min="4359" max="4359" width="13.5703125" style="15" customWidth="1"/>
    <col min="4360" max="4360" width="13.7109375" style="15" customWidth="1"/>
    <col min="4361" max="4361" width="14.42578125" style="15" customWidth="1"/>
    <col min="4362" max="4604" width="9.140625" style="15"/>
    <col min="4605" max="4605" width="48.5703125" style="15" customWidth="1"/>
    <col min="4606" max="4606" width="18" style="15" customWidth="1"/>
    <col min="4607" max="4607" width="9" style="15" customWidth="1"/>
    <col min="4608" max="4609" width="9.140625" style="15" customWidth="1"/>
    <col min="4610" max="4610" width="10.42578125" style="15" bestFit="1" customWidth="1"/>
    <col min="4611" max="4612" width="9.140625" style="15" customWidth="1"/>
    <col min="4613" max="4613" width="13.85546875" style="15" customWidth="1"/>
    <col min="4614" max="4614" width="15.28515625" style="15" customWidth="1"/>
    <col min="4615" max="4615" width="13.5703125" style="15" customWidth="1"/>
    <col min="4616" max="4616" width="13.7109375" style="15" customWidth="1"/>
    <col min="4617" max="4617" width="14.42578125" style="15" customWidth="1"/>
    <col min="4618" max="4860" width="9.140625" style="15"/>
    <col min="4861" max="4861" width="48.5703125" style="15" customWidth="1"/>
    <col min="4862" max="4862" width="18" style="15" customWidth="1"/>
    <col min="4863" max="4863" width="9" style="15" customWidth="1"/>
    <col min="4864" max="4865" width="9.140625" style="15" customWidth="1"/>
    <col min="4866" max="4866" width="10.42578125" style="15" bestFit="1" customWidth="1"/>
    <col min="4867" max="4868" width="9.140625" style="15" customWidth="1"/>
    <col min="4869" max="4869" width="13.85546875" style="15" customWidth="1"/>
    <col min="4870" max="4870" width="15.28515625" style="15" customWidth="1"/>
    <col min="4871" max="4871" width="13.5703125" style="15" customWidth="1"/>
    <col min="4872" max="4872" width="13.7109375" style="15" customWidth="1"/>
    <col min="4873" max="4873" width="14.42578125" style="15" customWidth="1"/>
    <col min="4874" max="5116" width="9.140625" style="15"/>
    <col min="5117" max="5117" width="48.5703125" style="15" customWidth="1"/>
    <col min="5118" max="5118" width="18" style="15" customWidth="1"/>
    <col min="5119" max="5119" width="9" style="15" customWidth="1"/>
    <col min="5120" max="5121" width="9.140625" style="15" customWidth="1"/>
    <col min="5122" max="5122" width="10.42578125" style="15" bestFit="1" customWidth="1"/>
    <col min="5123" max="5124" width="9.140625" style="15" customWidth="1"/>
    <col min="5125" max="5125" width="13.85546875" style="15" customWidth="1"/>
    <col min="5126" max="5126" width="15.28515625" style="15" customWidth="1"/>
    <col min="5127" max="5127" width="13.5703125" style="15" customWidth="1"/>
    <col min="5128" max="5128" width="13.7109375" style="15" customWidth="1"/>
    <col min="5129" max="5129" width="14.42578125" style="15" customWidth="1"/>
    <col min="5130" max="5372" width="9.140625" style="15"/>
    <col min="5373" max="5373" width="48.5703125" style="15" customWidth="1"/>
    <col min="5374" max="5374" width="18" style="15" customWidth="1"/>
    <col min="5375" max="5375" width="9" style="15" customWidth="1"/>
    <col min="5376" max="5377" width="9.140625" style="15" customWidth="1"/>
    <col min="5378" max="5378" width="10.42578125" style="15" bestFit="1" customWidth="1"/>
    <col min="5379" max="5380" width="9.140625" style="15" customWidth="1"/>
    <col min="5381" max="5381" width="13.85546875" style="15" customWidth="1"/>
    <col min="5382" max="5382" width="15.28515625" style="15" customWidth="1"/>
    <col min="5383" max="5383" width="13.5703125" style="15" customWidth="1"/>
    <col min="5384" max="5384" width="13.7109375" style="15" customWidth="1"/>
    <col min="5385" max="5385" width="14.42578125" style="15" customWidth="1"/>
    <col min="5386" max="5628" width="9.140625" style="15"/>
    <col min="5629" max="5629" width="48.5703125" style="15" customWidth="1"/>
    <col min="5630" max="5630" width="18" style="15" customWidth="1"/>
    <col min="5631" max="5631" width="9" style="15" customWidth="1"/>
    <col min="5632" max="5633" width="9.140625" style="15" customWidth="1"/>
    <col min="5634" max="5634" width="10.42578125" style="15" bestFit="1" customWidth="1"/>
    <col min="5635" max="5636" width="9.140625" style="15" customWidth="1"/>
    <col min="5637" max="5637" width="13.85546875" style="15" customWidth="1"/>
    <col min="5638" max="5638" width="15.28515625" style="15" customWidth="1"/>
    <col min="5639" max="5639" width="13.5703125" style="15" customWidth="1"/>
    <col min="5640" max="5640" width="13.7109375" style="15" customWidth="1"/>
    <col min="5641" max="5641" width="14.42578125" style="15" customWidth="1"/>
    <col min="5642" max="5884" width="9.140625" style="15"/>
    <col min="5885" max="5885" width="48.5703125" style="15" customWidth="1"/>
    <col min="5886" max="5886" width="18" style="15" customWidth="1"/>
    <col min="5887" max="5887" width="9" style="15" customWidth="1"/>
    <col min="5888" max="5889" width="9.140625" style="15" customWidth="1"/>
    <col min="5890" max="5890" width="10.42578125" style="15" bestFit="1" customWidth="1"/>
    <col min="5891" max="5892" width="9.140625" style="15" customWidth="1"/>
    <col min="5893" max="5893" width="13.85546875" style="15" customWidth="1"/>
    <col min="5894" max="5894" width="15.28515625" style="15" customWidth="1"/>
    <col min="5895" max="5895" width="13.5703125" style="15" customWidth="1"/>
    <col min="5896" max="5896" width="13.7109375" style="15" customWidth="1"/>
    <col min="5897" max="5897" width="14.42578125" style="15" customWidth="1"/>
    <col min="5898" max="6140" width="9.140625" style="15"/>
    <col min="6141" max="6141" width="48.5703125" style="15" customWidth="1"/>
    <col min="6142" max="6142" width="18" style="15" customWidth="1"/>
    <col min="6143" max="6143" width="9" style="15" customWidth="1"/>
    <col min="6144" max="6145" width="9.140625" style="15" customWidth="1"/>
    <col min="6146" max="6146" width="10.42578125" style="15" bestFit="1" customWidth="1"/>
    <col min="6147" max="6148" width="9.140625" style="15" customWidth="1"/>
    <col min="6149" max="6149" width="13.85546875" style="15" customWidth="1"/>
    <col min="6150" max="6150" width="15.28515625" style="15" customWidth="1"/>
    <col min="6151" max="6151" width="13.5703125" style="15" customWidth="1"/>
    <col min="6152" max="6152" width="13.7109375" style="15" customWidth="1"/>
    <col min="6153" max="6153" width="14.42578125" style="15" customWidth="1"/>
    <col min="6154" max="6396" width="9.140625" style="15"/>
    <col min="6397" max="6397" width="48.5703125" style="15" customWidth="1"/>
    <col min="6398" max="6398" width="18" style="15" customWidth="1"/>
    <col min="6399" max="6399" width="9" style="15" customWidth="1"/>
    <col min="6400" max="6401" width="9.140625" style="15" customWidth="1"/>
    <col min="6402" max="6402" width="10.42578125" style="15" bestFit="1" customWidth="1"/>
    <col min="6403" max="6404" width="9.140625" style="15" customWidth="1"/>
    <col min="6405" max="6405" width="13.85546875" style="15" customWidth="1"/>
    <col min="6406" max="6406" width="15.28515625" style="15" customWidth="1"/>
    <col min="6407" max="6407" width="13.5703125" style="15" customWidth="1"/>
    <col min="6408" max="6408" width="13.7109375" style="15" customWidth="1"/>
    <col min="6409" max="6409" width="14.42578125" style="15" customWidth="1"/>
    <col min="6410" max="6652" width="9.140625" style="15"/>
    <col min="6653" max="6653" width="48.5703125" style="15" customWidth="1"/>
    <col min="6654" max="6654" width="18" style="15" customWidth="1"/>
    <col min="6655" max="6655" width="9" style="15" customWidth="1"/>
    <col min="6656" max="6657" width="9.140625" style="15" customWidth="1"/>
    <col min="6658" max="6658" width="10.42578125" style="15" bestFit="1" customWidth="1"/>
    <col min="6659" max="6660" width="9.140625" style="15" customWidth="1"/>
    <col min="6661" max="6661" width="13.85546875" style="15" customWidth="1"/>
    <col min="6662" max="6662" width="15.28515625" style="15" customWidth="1"/>
    <col min="6663" max="6663" width="13.5703125" style="15" customWidth="1"/>
    <col min="6664" max="6664" width="13.7109375" style="15" customWidth="1"/>
    <col min="6665" max="6665" width="14.42578125" style="15" customWidth="1"/>
    <col min="6666" max="6908" width="9.140625" style="15"/>
    <col min="6909" max="6909" width="48.5703125" style="15" customWidth="1"/>
    <col min="6910" max="6910" width="18" style="15" customWidth="1"/>
    <col min="6911" max="6911" width="9" style="15" customWidth="1"/>
    <col min="6912" max="6913" width="9.140625" style="15" customWidth="1"/>
    <col min="6914" max="6914" width="10.42578125" style="15" bestFit="1" customWidth="1"/>
    <col min="6915" max="6916" width="9.140625" style="15" customWidth="1"/>
    <col min="6917" max="6917" width="13.85546875" style="15" customWidth="1"/>
    <col min="6918" max="6918" width="15.28515625" style="15" customWidth="1"/>
    <col min="6919" max="6919" width="13.5703125" style="15" customWidth="1"/>
    <col min="6920" max="6920" width="13.7109375" style="15" customWidth="1"/>
    <col min="6921" max="6921" width="14.42578125" style="15" customWidth="1"/>
    <col min="6922" max="7164" width="9.140625" style="15"/>
    <col min="7165" max="7165" width="48.5703125" style="15" customWidth="1"/>
    <col min="7166" max="7166" width="18" style="15" customWidth="1"/>
    <col min="7167" max="7167" width="9" style="15" customWidth="1"/>
    <col min="7168" max="7169" width="9.140625" style="15" customWidth="1"/>
    <col min="7170" max="7170" width="10.42578125" style="15" bestFit="1" customWidth="1"/>
    <col min="7171" max="7172" width="9.140625" style="15" customWidth="1"/>
    <col min="7173" max="7173" width="13.85546875" style="15" customWidth="1"/>
    <col min="7174" max="7174" width="15.28515625" style="15" customWidth="1"/>
    <col min="7175" max="7175" width="13.5703125" style="15" customWidth="1"/>
    <col min="7176" max="7176" width="13.7109375" style="15" customWidth="1"/>
    <col min="7177" max="7177" width="14.42578125" style="15" customWidth="1"/>
    <col min="7178" max="7420" width="9.140625" style="15"/>
    <col min="7421" max="7421" width="48.5703125" style="15" customWidth="1"/>
    <col min="7422" max="7422" width="18" style="15" customWidth="1"/>
    <col min="7423" max="7423" width="9" style="15" customWidth="1"/>
    <col min="7424" max="7425" width="9.140625" style="15" customWidth="1"/>
    <col min="7426" max="7426" width="10.42578125" style="15" bestFit="1" customWidth="1"/>
    <col min="7427" max="7428" width="9.140625" style="15" customWidth="1"/>
    <col min="7429" max="7429" width="13.85546875" style="15" customWidth="1"/>
    <col min="7430" max="7430" width="15.28515625" style="15" customWidth="1"/>
    <col min="7431" max="7431" width="13.5703125" style="15" customWidth="1"/>
    <col min="7432" max="7432" width="13.7109375" style="15" customWidth="1"/>
    <col min="7433" max="7433" width="14.42578125" style="15" customWidth="1"/>
    <col min="7434" max="7676" width="9.140625" style="15"/>
    <col min="7677" max="7677" width="48.5703125" style="15" customWidth="1"/>
    <col min="7678" max="7678" width="18" style="15" customWidth="1"/>
    <col min="7679" max="7679" width="9" style="15" customWidth="1"/>
    <col min="7680" max="7681" width="9.140625" style="15" customWidth="1"/>
    <col min="7682" max="7682" width="10.42578125" style="15" bestFit="1" customWidth="1"/>
    <col min="7683" max="7684" width="9.140625" style="15" customWidth="1"/>
    <col min="7685" max="7685" width="13.85546875" style="15" customWidth="1"/>
    <col min="7686" max="7686" width="15.28515625" style="15" customWidth="1"/>
    <col min="7687" max="7687" width="13.5703125" style="15" customWidth="1"/>
    <col min="7688" max="7688" width="13.7109375" style="15" customWidth="1"/>
    <col min="7689" max="7689" width="14.42578125" style="15" customWidth="1"/>
    <col min="7690" max="7932" width="9.140625" style="15"/>
    <col min="7933" max="7933" width="48.5703125" style="15" customWidth="1"/>
    <col min="7934" max="7934" width="18" style="15" customWidth="1"/>
    <col min="7935" max="7935" width="9" style="15" customWidth="1"/>
    <col min="7936" max="7937" width="9.140625" style="15" customWidth="1"/>
    <col min="7938" max="7938" width="10.42578125" style="15" bestFit="1" customWidth="1"/>
    <col min="7939" max="7940" width="9.140625" style="15" customWidth="1"/>
    <col min="7941" max="7941" width="13.85546875" style="15" customWidth="1"/>
    <col min="7942" max="7942" width="15.28515625" style="15" customWidth="1"/>
    <col min="7943" max="7943" width="13.5703125" style="15" customWidth="1"/>
    <col min="7944" max="7944" width="13.7109375" style="15" customWidth="1"/>
    <col min="7945" max="7945" width="14.42578125" style="15" customWidth="1"/>
    <col min="7946" max="8188" width="9.140625" style="15"/>
    <col min="8189" max="8189" width="48.5703125" style="15" customWidth="1"/>
    <col min="8190" max="8190" width="18" style="15" customWidth="1"/>
    <col min="8191" max="8191" width="9" style="15" customWidth="1"/>
    <col min="8192" max="8193" width="9.140625" style="15" customWidth="1"/>
    <col min="8194" max="8194" width="10.42578125" style="15" bestFit="1" customWidth="1"/>
    <col min="8195" max="8196" width="9.140625" style="15" customWidth="1"/>
    <col min="8197" max="8197" width="13.85546875" style="15" customWidth="1"/>
    <col min="8198" max="8198" width="15.28515625" style="15" customWidth="1"/>
    <col min="8199" max="8199" width="13.5703125" style="15" customWidth="1"/>
    <col min="8200" max="8200" width="13.7109375" style="15" customWidth="1"/>
    <col min="8201" max="8201" width="14.42578125" style="15" customWidth="1"/>
    <col min="8202" max="8444" width="9.140625" style="15"/>
    <col min="8445" max="8445" width="48.5703125" style="15" customWidth="1"/>
    <col min="8446" max="8446" width="18" style="15" customWidth="1"/>
    <col min="8447" max="8447" width="9" style="15" customWidth="1"/>
    <col min="8448" max="8449" width="9.140625" style="15" customWidth="1"/>
    <col min="8450" max="8450" width="10.42578125" style="15" bestFit="1" customWidth="1"/>
    <col min="8451" max="8452" width="9.140625" style="15" customWidth="1"/>
    <col min="8453" max="8453" width="13.85546875" style="15" customWidth="1"/>
    <col min="8454" max="8454" width="15.28515625" style="15" customWidth="1"/>
    <col min="8455" max="8455" width="13.5703125" style="15" customWidth="1"/>
    <col min="8456" max="8456" width="13.7109375" style="15" customWidth="1"/>
    <col min="8457" max="8457" width="14.42578125" style="15" customWidth="1"/>
    <col min="8458" max="8700" width="9.140625" style="15"/>
    <col min="8701" max="8701" width="48.5703125" style="15" customWidth="1"/>
    <col min="8702" max="8702" width="18" style="15" customWidth="1"/>
    <col min="8703" max="8703" width="9" style="15" customWidth="1"/>
    <col min="8704" max="8705" width="9.140625" style="15" customWidth="1"/>
    <col min="8706" max="8706" width="10.42578125" style="15" bestFit="1" customWidth="1"/>
    <col min="8707" max="8708" width="9.140625" style="15" customWidth="1"/>
    <col min="8709" max="8709" width="13.85546875" style="15" customWidth="1"/>
    <col min="8710" max="8710" width="15.28515625" style="15" customWidth="1"/>
    <col min="8711" max="8711" width="13.5703125" style="15" customWidth="1"/>
    <col min="8712" max="8712" width="13.7109375" style="15" customWidth="1"/>
    <col min="8713" max="8713" width="14.42578125" style="15" customWidth="1"/>
    <col min="8714" max="8956" width="9.140625" style="15"/>
    <col min="8957" max="8957" width="48.5703125" style="15" customWidth="1"/>
    <col min="8958" max="8958" width="18" style="15" customWidth="1"/>
    <col min="8959" max="8959" width="9" style="15" customWidth="1"/>
    <col min="8960" max="8961" width="9.140625" style="15" customWidth="1"/>
    <col min="8962" max="8962" width="10.42578125" style="15" bestFit="1" customWidth="1"/>
    <col min="8963" max="8964" width="9.140625" style="15" customWidth="1"/>
    <col min="8965" max="8965" width="13.85546875" style="15" customWidth="1"/>
    <col min="8966" max="8966" width="15.28515625" style="15" customWidth="1"/>
    <col min="8967" max="8967" width="13.5703125" style="15" customWidth="1"/>
    <col min="8968" max="8968" width="13.7109375" style="15" customWidth="1"/>
    <col min="8969" max="8969" width="14.42578125" style="15" customWidth="1"/>
    <col min="8970" max="9212" width="9.140625" style="15"/>
    <col min="9213" max="9213" width="48.5703125" style="15" customWidth="1"/>
    <col min="9214" max="9214" width="18" style="15" customWidth="1"/>
    <col min="9215" max="9215" width="9" style="15" customWidth="1"/>
    <col min="9216" max="9217" width="9.140625" style="15" customWidth="1"/>
    <col min="9218" max="9218" width="10.42578125" style="15" bestFit="1" customWidth="1"/>
    <col min="9219" max="9220" width="9.140625" style="15" customWidth="1"/>
    <col min="9221" max="9221" width="13.85546875" style="15" customWidth="1"/>
    <col min="9222" max="9222" width="15.28515625" style="15" customWidth="1"/>
    <col min="9223" max="9223" width="13.5703125" style="15" customWidth="1"/>
    <col min="9224" max="9224" width="13.7109375" style="15" customWidth="1"/>
    <col min="9225" max="9225" width="14.42578125" style="15" customWidth="1"/>
    <col min="9226" max="9468" width="9.140625" style="15"/>
    <col min="9469" max="9469" width="48.5703125" style="15" customWidth="1"/>
    <col min="9470" max="9470" width="18" style="15" customWidth="1"/>
    <col min="9471" max="9471" width="9" style="15" customWidth="1"/>
    <col min="9472" max="9473" width="9.140625" style="15" customWidth="1"/>
    <col min="9474" max="9474" width="10.42578125" style="15" bestFit="1" customWidth="1"/>
    <col min="9475" max="9476" width="9.140625" style="15" customWidth="1"/>
    <col min="9477" max="9477" width="13.85546875" style="15" customWidth="1"/>
    <col min="9478" max="9478" width="15.28515625" style="15" customWidth="1"/>
    <col min="9479" max="9479" width="13.5703125" style="15" customWidth="1"/>
    <col min="9480" max="9480" width="13.7109375" style="15" customWidth="1"/>
    <col min="9481" max="9481" width="14.42578125" style="15" customWidth="1"/>
    <col min="9482" max="9724" width="9.140625" style="15"/>
    <col min="9725" max="9725" width="48.5703125" style="15" customWidth="1"/>
    <col min="9726" max="9726" width="18" style="15" customWidth="1"/>
    <col min="9727" max="9727" width="9" style="15" customWidth="1"/>
    <col min="9728" max="9729" width="9.140625" style="15" customWidth="1"/>
    <col min="9730" max="9730" width="10.42578125" style="15" bestFit="1" customWidth="1"/>
    <col min="9731" max="9732" width="9.140625" style="15" customWidth="1"/>
    <col min="9733" max="9733" width="13.85546875" style="15" customWidth="1"/>
    <col min="9734" max="9734" width="15.28515625" style="15" customWidth="1"/>
    <col min="9735" max="9735" width="13.5703125" style="15" customWidth="1"/>
    <col min="9736" max="9736" width="13.7109375" style="15" customWidth="1"/>
    <col min="9737" max="9737" width="14.42578125" style="15" customWidth="1"/>
    <col min="9738" max="9980" width="9.140625" style="15"/>
    <col min="9981" max="9981" width="48.5703125" style="15" customWidth="1"/>
    <col min="9982" max="9982" width="18" style="15" customWidth="1"/>
    <col min="9983" max="9983" width="9" style="15" customWidth="1"/>
    <col min="9984" max="9985" width="9.140625" style="15" customWidth="1"/>
    <col min="9986" max="9986" width="10.42578125" style="15" bestFit="1" customWidth="1"/>
    <col min="9987" max="9988" width="9.140625" style="15" customWidth="1"/>
    <col min="9989" max="9989" width="13.85546875" style="15" customWidth="1"/>
    <col min="9990" max="9990" width="15.28515625" style="15" customWidth="1"/>
    <col min="9991" max="9991" width="13.5703125" style="15" customWidth="1"/>
    <col min="9992" max="9992" width="13.7109375" style="15" customWidth="1"/>
    <col min="9993" max="9993" width="14.42578125" style="15" customWidth="1"/>
    <col min="9994" max="10236" width="9.140625" style="15"/>
    <col min="10237" max="10237" width="48.5703125" style="15" customWidth="1"/>
    <col min="10238" max="10238" width="18" style="15" customWidth="1"/>
    <col min="10239" max="10239" width="9" style="15" customWidth="1"/>
    <col min="10240" max="10241" width="9.140625" style="15" customWidth="1"/>
    <col min="10242" max="10242" width="10.42578125" style="15" bestFit="1" customWidth="1"/>
    <col min="10243" max="10244" width="9.140625" style="15" customWidth="1"/>
    <col min="10245" max="10245" width="13.85546875" style="15" customWidth="1"/>
    <col min="10246" max="10246" width="15.28515625" style="15" customWidth="1"/>
    <col min="10247" max="10247" width="13.5703125" style="15" customWidth="1"/>
    <col min="10248" max="10248" width="13.7109375" style="15" customWidth="1"/>
    <col min="10249" max="10249" width="14.42578125" style="15" customWidth="1"/>
    <col min="10250" max="10492" width="9.140625" style="15"/>
    <col min="10493" max="10493" width="48.5703125" style="15" customWidth="1"/>
    <col min="10494" max="10494" width="18" style="15" customWidth="1"/>
    <col min="10495" max="10495" width="9" style="15" customWidth="1"/>
    <col min="10496" max="10497" width="9.140625" style="15" customWidth="1"/>
    <col min="10498" max="10498" width="10.42578125" style="15" bestFit="1" customWidth="1"/>
    <col min="10499" max="10500" width="9.140625" style="15" customWidth="1"/>
    <col min="10501" max="10501" width="13.85546875" style="15" customWidth="1"/>
    <col min="10502" max="10502" width="15.28515625" style="15" customWidth="1"/>
    <col min="10503" max="10503" width="13.5703125" style="15" customWidth="1"/>
    <col min="10504" max="10504" width="13.7109375" style="15" customWidth="1"/>
    <col min="10505" max="10505" width="14.42578125" style="15" customWidth="1"/>
    <col min="10506" max="10748" width="9.140625" style="15"/>
    <col min="10749" max="10749" width="48.5703125" style="15" customWidth="1"/>
    <col min="10750" max="10750" width="18" style="15" customWidth="1"/>
    <col min="10751" max="10751" width="9" style="15" customWidth="1"/>
    <col min="10752" max="10753" width="9.140625" style="15" customWidth="1"/>
    <col min="10754" max="10754" width="10.42578125" style="15" bestFit="1" customWidth="1"/>
    <col min="10755" max="10756" width="9.140625" style="15" customWidth="1"/>
    <col min="10757" max="10757" width="13.85546875" style="15" customWidth="1"/>
    <col min="10758" max="10758" width="15.28515625" style="15" customWidth="1"/>
    <col min="10759" max="10759" width="13.5703125" style="15" customWidth="1"/>
    <col min="10760" max="10760" width="13.7109375" style="15" customWidth="1"/>
    <col min="10761" max="10761" width="14.42578125" style="15" customWidth="1"/>
    <col min="10762" max="11004" width="9.140625" style="15"/>
    <col min="11005" max="11005" width="48.5703125" style="15" customWidth="1"/>
    <col min="11006" max="11006" width="18" style="15" customWidth="1"/>
    <col min="11007" max="11007" width="9" style="15" customWidth="1"/>
    <col min="11008" max="11009" width="9.140625" style="15" customWidth="1"/>
    <col min="11010" max="11010" width="10.42578125" style="15" bestFit="1" customWidth="1"/>
    <col min="11011" max="11012" width="9.140625" style="15" customWidth="1"/>
    <col min="11013" max="11013" width="13.85546875" style="15" customWidth="1"/>
    <col min="11014" max="11014" width="15.28515625" style="15" customWidth="1"/>
    <col min="11015" max="11015" width="13.5703125" style="15" customWidth="1"/>
    <col min="11016" max="11016" width="13.7109375" style="15" customWidth="1"/>
    <col min="11017" max="11017" width="14.42578125" style="15" customWidth="1"/>
    <col min="11018" max="11260" width="9.140625" style="15"/>
    <col min="11261" max="11261" width="48.5703125" style="15" customWidth="1"/>
    <col min="11262" max="11262" width="18" style="15" customWidth="1"/>
    <col min="11263" max="11263" width="9" style="15" customWidth="1"/>
    <col min="11264" max="11265" width="9.140625" style="15" customWidth="1"/>
    <col min="11266" max="11266" width="10.42578125" style="15" bestFit="1" customWidth="1"/>
    <col min="11267" max="11268" width="9.140625" style="15" customWidth="1"/>
    <col min="11269" max="11269" width="13.85546875" style="15" customWidth="1"/>
    <col min="11270" max="11270" width="15.28515625" style="15" customWidth="1"/>
    <col min="11271" max="11271" width="13.5703125" style="15" customWidth="1"/>
    <col min="11272" max="11272" width="13.7109375" style="15" customWidth="1"/>
    <col min="11273" max="11273" width="14.42578125" style="15" customWidth="1"/>
    <col min="11274" max="11516" width="9.140625" style="15"/>
    <col min="11517" max="11517" width="48.5703125" style="15" customWidth="1"/>
    <col min="11518" max="11518" width="18" style="15" customWidth="1"/>
    <col min="11519" max="11519" width="9" style="15" customWidth="1"/>
    <col min="11520" max="11521" width="9.140625" style="15" customWidth="1"/>
    <col min="11522" max="11522" width="10.42578125" style="15" bestFit="1" customWidth="1"/>
    <col min="11523" max="11524" width="9.140625" style="15" customWidth="1"/>
    <col min="11525" max="11525" width="13.85546875" style="15" customWidth="1"/>
    <col min="11526" max="11526" width="15.28515625" style="15" customWidth="1"/>
    <col min="11527" max="11527" width="13.5703125" style="15" customWidth="1"/>
    <col min="11528" max="11528" width="13.7109375" style="15" customWidth="1"/>
    <col min="11529" max="11529" width="14.42578125" style="15" customWidth="1"/>
    <col min="11530" max="11772" width="9.140625" style="15"/>
    <col min="11773" max="11773" width="48.5703125" style="15" customWidth="1"/>
    <col min="11774" max="11774" width="18" style="15" customWidth="1"/>
    <col min="11775" max="11775" width="9" style="15" customWidth="1"/>
    <col min="11776" max="11777" width="9.140625" style="15" customWidth="1"/>
    <col min="11778" max="11778" width="10.42578125" style="15" bestFit="1" customWidth="1"/>
    <col min="11779" max="11780" width="9.140625" style="15" customWidth="1"/>
    <col min="11781" max="11781" width="13.85546875" style="15" customWidth="1"/>
    <col min="11782" max="11782" width="15.28515625" style="15" customWidth="1"/>
    <col min="11783" max="11783" width="13.5703125" style="15" customWidth="1"/>
    <col min="11784" max="11784" width="13.7109375" style="15" customWidth="1"/>
    <col min="11785" max="11785" width="14.42578125" style="15" customWidth="1"/>
    <col min="11786" max="12028" width="9.140625" style="15"/>
    <col min="12029" max="12029" width="48.5703125" style="15" customWidth="1"/>
    <col min="12030" max="12030" width="18" style="15" customWidth="1"/>
    <col min="12031" max="12031" width="9" style="15" customWidth="1"/>
    <col min="12032" max="12033" width="9.140625" style="15" customWidth="1"/>
    <col min="12034" max="12034" width="10.42578125" style="15" bestFit="1" customWidth="1"/>
    <col min="12035" max="12036" width="9.140625" style="15" customWidth="1"/>
    <col min="12037" max="12037" width="13.85546875" style="15" customWidth="1"/>
    <col min="12038" max="12038" width="15.28515625" style="15" customWidth="1"/>
    <col min="12039" max="12039" width="13.5703125" style="15" customWidth="1"/>
    <col min="12040" max="12040" width="13.7109375" style="15" customWidth="1"/>
    <col min="12041" max="12041" width="14.42578125" style="15" customWidth="1"/>
    <col min="12042" max="12284" width="9.140625" style="15"/>
    <col min="12285" max="12285" width="48.5703125" style="15" customWidth="1"/>
    <col min="12286" max="12286" width="18" style="15" customWidth="1"/>
    <col min="12287" max="12287" width="9" style="15" customWidth="1"/>
    <col min="12288" max="12289" width="9.140625" style="15" customWidth="1"/>
    <col min="12290" max="12290" width="10.42578125" style="15" bestFit="1" customWidth="1"/>
    <col min="12291" max="12292" width="9.140625" style="15" customWidth="1"/>
    <col min="12293" max="12293" width="13.85546875" style="15" customWidth="1"/>
    <col min="12294" max="12294" width="15.28515625" style="15" customWidth="1"/>
    <col min="12295" max="12295" width="13.5703125" style="15" customWidth="1"/>
    <col min="12296" max="12296" width="13.7109375" style="15" customWidth="1"/>
    <col min="12297" max="12297" width="14.42578125" style="15" customWidth="1"/>
    <col min="12298" max="12540" width="9.140625" style="15"/>
    <col min="12541" max="12541" width="48.5703125" style="15" customWidth="1"/>
    <col min="12542" max="12542" width="18" style="15" customWidth="1"/>
    <col min="12543" max="12543" width="9" style="15" customWidth="1"/>
    <col min="12544" max="12545" width="9.140625" style="15" customWidth="1"/>
    <col min="12546" max="12546" width="10.42578125" style="15" bestFit="1" customWidth="1"/>
    <col min="12547" max="12548" width="9.140625" style="15" customWidth="1"/>
    <col min="12549" max="12549" width="13.85546875" style="15" customWidth="1"/>
    <col min="12550" max="12550" width="15.28515625" style="15" customWidth="1"/>
    <col min="12551" max="12551" width="13.5703125" style="15" customWidth="1"/>
    <col min="12552" max="12552" width="13.7109375" style="15" customWidth="1"/>
    <col min="12553" max="12553" width="14.42578125" style="15" customWidth="1"/>
    <col min="12554" max="12796" width="9.140625" style="15"/>
    <col min="12797" max="12797" width="48.5703125" style="15" customWidth="1"/>
    <col min="12798" max="12798" width="18" style="15" customWidth="1"/>
    <col min="12799" max="12799" width="9" style="15" customWidth="1"/>
    <col min="12800" max="12801" width="9.140625" style="15" customWidth="1"/>
    <col min="12802" max="12802" width="10.42578125" style="15" bestFit="1" customWidth="1"/>
    <col min="12803" max="12804" width="9.140625" style="15" customWidth="1"/>
    <col min="12805" max="12805" width="13.85546875" style="15" customWidth="1"/>
    <col min="12806" max="12806" width="15.28515625" style="15" customWidth="1"/>
    <col min="12807" max="12807" width="13.5703125" style="15" customWidth="1"/>
    <col min="12808" max="12808" width="13.7109375" style="15" customWidth="1"/>
    <col min="12809" max="12809" width="14.42578125" style="15" customWidth="1"/>
    <col min="12810" max="13052" width="9.140625" style="15"/>
    <col min="13053" max="13053" width="48.5703125" style="15" customWidth="1"/>
    <col min="13054" max="13054" width="18" style="15" customWidth="1"/>
    <col min="13055" max="13055" width="9" style="15" customWidth="1"/>
    <col min="13056" max="13057" width="9.140625" style="15" customWidth="1"/>
    <col min="13058" max="13058" width="10.42578125" style="15" bestFit="1" customWidth="1"/>
    <col min="13059" max="13060" width="9.140625" style="15" customWidth="1"/>
    <col min="13061" max="13061" width="13.85546875" style="15" customWidth="1"/>
    <col min="13062" max="13062" width="15.28515625" style="15" customWidth="1"/>
    <col min="13063" max="13063" width="13.5703125" style="15" customWidth="1"/>
    <col min="13064" max="13064" width="13.7109375" style="15" customWidth="1"/>
    <col min="13065" max="13065" width="14.42578125" style="15" customWidth="1"/>
    <col min="13066" max="13308" width="9.140625" style="15"/>
    <col min="13309" max="13309" width="48.5703125" style="15" customWidth="1"/>
    <col min="13310" max="13310" width="18" style="15" customWidth="1"/>
    <col min="13311" max="13311" width="9" style="15" customWidth="1"/>
    <col min="13312" max="13313" width="9.140625" style="15" customWidth="1"/>
    <col min="13314" max="13314" width="10.42578125" style="15" bestFit="1" customWidth="1"/>
    <col min="13315" max="13316" width="9.140625" style="15" customWidth="1"/>
    <col min="13317" max="13317" width="13.85546875" style="15" customWidth="1"/>
    <col min="13318" max="13318" width="15.28515625" style="15" customWidth="1"/>
    <col min="13319" max="13319" width="13.5703125" style="15" customWidth="1"/>
    <col min="13320" max="13320" width="13.7109375" style="15" customWidth="1"/>
    <col min="13321" max="13321" width="14.42578125" style="15" customWidth="1"/>
    <col min="13322" max="13564" width="9.140625" style="15"/>
    <col min="13565" max="13565" width="48.5703125" style="15" customWidth="1"/>
    <col min="13566" max="13566" width="18" style="15" customWidth="1"/>
    <col min="13567" max="13567" width="9" style="15" customWidth="1"/>
    <col min="13568" max="13569" width="9.140625" style="15" customWidth="1"/>
    <col min="13570" max="13570" width="10.42578125" style="15" bestFit="1" customWidth="1"/>
    <col min="13571" max="13572" width="9.140625" style="15" customWidth="1"/>
    <col min="13573" max="13573" width="13.85546875" style="15" customWidth="1"/>
    <col min="13574" max="13574" width="15.28515625" style="15" customWidth="1"/>
    <col min="13575" max="13575" width="13.5703125" style="15" customWidth="1"/>
    <col min="13576" max="13576" width="13.7109375" style="15" customWidth="1"/>
    <col min="13577" max="13577" width="14.42578125" style="15" customWidth="1"/>
    <col min="13578" max="13820" width="9.140625" style="15"/>
    <col min="13821" max="13821" width="48.5703125" style="15" customWidth="1"/>
    <col min="13822" max="13822" width="18" style="15" customWidth="1"/>
    <col min="13823" max="13823" width="9" style="15" customWidth="1"/>
    <col min="13824" max="13825" width="9.140625" style="15" customWidth="1"/>
    <col min="13826" max="13826" width="10.42578125" style="15" bestFit="1" customWidth="1"/>
    <col min="13827" max="13828" width="9.140625" style="15" customWidth="1"/>
    <col min="13829" max="13829" width="13.85546875" style="15" customWidth="1"/>
    <col min="13830" max="13830" width="15.28515625" style="15" customWidth="1"/>
    <col min="13831" max="13831" width="13.5703125" style="15" customWidth="1"/>
    <col min="13832" max="13832" width="13.7109375" style="15" customWidth="1"/>
    <col min="13833" max="13833" width="14.42578125" style="15" customWidth="1"/>
    <col min="13834" max="14076" width="9.140625" style="15"/>
    <col min="14077" max="14077" width="48.5703125" style="15" customWidth="1"/>
    <col min="14078" max="14078" width="18" style="15" customWidth="1"/>
    <col min="14079" max="14079" width="9" style="15" customWidth="1"/>
    <col min="14080" max="14081" width="9.140625" style="15" customWidth="1"/>
    <col min="14082" max="14082" width="10.42578125" style="15" bestFit="1" customWidth="1"/>
    <col min="14083" max="14084" width="9.140625" style="15" customWidth="1"/>
    <col min="14085" max="14085" width="13.85546875" style="15" customWidth="1"/>
    <col min="14086" max="14086" width="15.28515625" style="15" customWidth="1"/>
    <col min="14087" max="14087" width="13.5703125" style="15" customWidth="1"/>
    <col min="14088" max="14088" width="13.7109375" style="15" customWidth="1"/>
    <col min="14089" max="14089" width="14.42578125" style="15" customWidth="1"/>
    <col min="14090" max="14332" width="9.140625" style="15"/>
    <col min="14333" max="14333" width="48.5703125" style="15" customWidth="1"/>
    <col min="14334" max="14334" width="18" style="15" customWidth="1"/>
    <col min="14335" max="14335" width="9" style="15" customWidth="1"/>
    <col min="14336" max="14337" width="9.140625" style="15" customWidth="1"/>
    <col min="14338" max="14338" width="10.42578125" style="15" bestFit="1" customWidth="1"/>
    <col min="14339" max="14340" width="9.140625" style="15" customWidth="1"/>
    <col min="14341" max="14341" width="13.85546875" style="15" customWidth="1"/>
    <col min="14342" max="14342" width="15.28515625" style="15" customWidth="1"/>
    <col min="14343" max="14343" width="13.5703125" style="15" customWidth="1"/>
    <col min="14344" max="14344" width="13.7109375" style="15" customWidth="1"/>
    <col min="14345" max="14345" width="14.42578125" style="15" customWidth="1"/>
    <col min="14346" max="14588" width="9.140625" style="15"/>
    <col min="14589" max="14589" width="48.5703125" style="15" customWidth="1"/>
    <col min="14590" max="14590" width="18" style="15" customWidth="1"/>
    <col min="14591" max="14591" width="9" style="15" customWidth="1"/>
    <col min="14592" max="14593" width="9.140625" style="15" customWidth="1"/>
    <col min="14594" max="14594" width="10.42578125" style="15" bestFit="1" customWidth="1"/>
    <col min="14595" max="14596" width="9.140625" style="15" customWidth="1"/>
    <col min="14597" max="14597" width="13.85546875" style="15" customWidth="1"/>
    <col min="14598" max="14598" width="15.28515625" style="15" customWidth="1"/>
    <col min="14599" max="14599" width="13.5703125" style="15" customWidth="1"/>
    <col min="14600" max="14600" width="13.7109375" style="15" customWidth="1"/>
    <col min="14601" max="14601" width="14.42578125" style="15" customWidth="1"/>
    <col min="14602" max="14844" width="9.140625" style="15"/>
    <col min="14845" max="14845" width="48.5703125" style="15" customWidth="1"/>
    <col min="14846" max="14846" width="18" style="15" customWidth="1"/>
    <col min="14847" max="14847" width="9" style="15" customWidth="1"/>
    <col min="14848" max="14849" width="9.140625" style="15" customWidth="1"/>
    <col min="14850" max="14850" width="10.42578125" style="15" bestFit="1" customWidth="1"/>
    <col min="14851" max="14852" width="9.140625" style="15" customWidth="1"/>
    <col min="14853" max="14853" width="13.85546875" style="15" customWidth="1"/>
    <col min="14854" max="14854" width="15.28515625" style="15" customWidth="1"/>
    <col min="14855" max="14855" width="13.5703125" style="15" customWidth="1"/>
    <col min="14856" max="14856" width="13.7109375" style="15" customWidth="1"/>
    <col min="14857" max="14857" width="14.42578125" style="15" customWidth="1"/>
    <col min="14858" max="15100" width="9.140625" style="15"/>
    <col min="15101" max="15101" width="48.5703125" style="15" customWidth="1"/>
    <col min="15102" max="15102" width="18" style="15" customWidth="1"/>
    <col min="15103" max="15103" width="9" style="15" customWidth="1"/>
    <col min="15104" max="15105" width="9.140625" style="15" customWidth="1"/>
    <col min="15106" max="15106" width="10.42578125" style="15" bestFit="1" customWidth="1"/>
    <col min="15107" max="15108" width="9.140625" style="15" customWidth="1"/>
    <col min="15109" max="15109" width="13.85546875" style="15" customWidth="1"/>
    <col min="15110" max="15110" width="15.28515625" style="15" customWidth="1"/>
    <col min="15111" max="15111" width="13.5703125" style="15" customWidth="1"/>
    <col min="15112" max="15112" width="13.7109375" style="15" customWidth="1"/>
    <col min="15113" max="15113" width="14.42578125" style="15" customWidth="1"/>
    <col min="15114" max="15356" width="9.140625" style="15"/>
    <col min="15357" max="15357" width="48.5703125" style="15" customWidth="1"/>
    <col min="15358" max="15358" width="18" style="15" customWidth="1"/>
    <col min="15359" max="15359" width="9" style="15" customWidth="1"/>
    <col min="15360" max="15361" width="9.140625" style="15" customWidth="1"/>
    <col min="15362" max="15362" width="10.42578125" style="15" bestFit="1" customWidth="1"/>
    <col min="15363" max="15364" width="9.140625" style="15" customWidth="1"/>
    <col min="15365" max="15365" width="13.85546875" style="15" customWidth="1"/>
    <col min="15366" max="15366" width="15.28515625" style="15" customWidth="1"/>
    <col min="15367" max="15367" width="13.5703125" style="15" customWidth="1"/>
    <col min="15368" max="15368" width="13.7109375" style="15" customWidth="1"/>
    <col min="15369" max="15369" width="14.42578125" style="15" customWidth="1"/>
    <col min="15370" max="15612" width="9.140625" style="15"/>
    <col min="15613" max="15613" width="48.5703125" style="15" customWidth="1"/>
    <col min="15614" max="15614" width="18" style="15" customWidth="1"/>
    <col min="15615" max="15615" width="9" style="15" customWidth="1"/>
    <col min="15616" max="15617" width="9.140625" style="15" customWidth="1"/>
    <col min="15618" max="15618" width="10.42578125" style="15" bestFit="1" customWidth="1"/>
    <col min="15619" max="15620" width="9.140625" style="15" customWidth="1"/>
    <col min="15621" max="15621" width="13.85546875" style="15" customWidth="1"/>
    <col min="15622" max="15622" width="15.28515625" style="15" customWidth="1"/>
    <col min="15623" max="15623" width="13.5703125" style="15" customWidth="1"/>
    <col min="15624" max="15624" width="13.7109375" style="15" customWidth="1"/>
    <col min="15625" max="15625" width="14.42578125" style="15" customWidth="1"/>
    <col min="15626" max="15868" width="9.140625" style="15"/>
    <col min="15869" max="15869" width="48.5703125" style="15" customWidth="1"/>
    <col min="15870" max="15870" width="18" style="15" customWidth="1"/>
    <col min="15871" max="15871" width="9" style="15" customWidth="1"/>
    <col min="15872" max="15873" width="9.140625" style="15" customWidth="1"/>
    <col min="15874" max="15874" width="10.42578125" style="15" bestFit="1" customWidth="1"/>
    <col min="15875" max="15876" width="9.140625" style="15" customWidth="1"/>
    <col min="15877" max="15877" width="13.85546875" style="15" customWidth="1"/>
    <col min="15878" max="15878" width="15.28515625" style="15" customWidth="1"/>
    <col min="15879" max="15879" width="13.5703125" style="15" customWidth="1"/>
    <col min="15880" max="15880" width="13.7109375" style="15" customWidth="1"/>
    <col min="15881" max="15881" width="14.42578125" style="15" customWidth="1"/>
    <col min="15882" max="16124" width="9.140625" style="15"/>
    <col min="16125" max="16125" width="48.5703125" style="15" customWidth="1"/>
    <col min="16126" max="16126" width="18" style="15" customWidth="1"/>
    <col min="16127" max="16127" width="9" style="15" customWidth="1"/>
    <col min="16128" max="16129" width="9.140625" style="15" customWidth="1"/>
    <col min="16130" max="16130" width="10.42578125" style="15" bestFit="1" customWidth="1"/>
    <col min="16131" max="16132" width="9.140625" style="15" customWidth="1"/>
    <col min="16133" max="16133" width="13.85546875" style="15" customWidth="1"/>
    <col min="16134" max="16134" width="15.28515625" style="15" customWidth="1"/>
    <col min="16135" max="16135" width="13.5703125" style="15" customWidth="1"/>
    <col min="16136" max="16136" width="13.7109375" style="15" customWidth="1"/>
    <col min="16137" max="16137" width="14.42578125" style="15" customWidth="1"/>
    <col min="16138" max="16384" width="9.140625" style="15"/>
  </cols>
  <sheetData>
    <row r="1" spans="1:24" s="5" customFormat="1" ht="51" x14ac:dyDescent="0.25">
      <c r="A1" s="1" t="s">
        <v>0</v>
      </c>
      <c r="B1" s="2" t="s">
        <v>162</v>
      </c>
      <c r="C1" s="2" t="s">
        <v>142</v>
      </c>
      <c r="D1" s="2" t="s">
        <v>141</v>
      </c>
      <c r="E1" s="2" t="s">
        <v>132</v>
      </c>
      <c r="F1" s="1" t="s">
        <v>1</v>
      </c>
      <c r="G1" s="3" t="s">
        <v>2</v>
      </c>
      <c r="H1" s="3" t="s">
        <v>3</v>
      </c>
      <c r="I1" s="4" t="s">
        <v>144</v>
      </c>
      <c r="J1" s="1" t="s">
        <v>145</v>
      </c>
      <c r="K1" s="4" t="s">
        <v>146</v>
      </c>
      <c r="L1" s="1" t="s">
        <v>147</v>
      </c>
      <c r="M1" s="1" t="s">
        <v>166</v>
      </c>
      <c r="N1" s="26" t="s">
        <v>167</v>
      </c>
      <c r="O1" s="26" t="s">
        <v>170</v>
      </c>
      <c r="P1" s="26" t="s">
        <v>168</v>
      </c>
      <c r="Q1" s="26" t="s">
        <v>171</v>
      </c>
      <c r="R1" s="26" t="s">
        <v>172</v>
      </c>
      <c r="S1" s="26" t="s">
        <v>173</v>
      </c>
      <c r="T1" s="26" t="s">
        <v>169</v>
      </c>
      <c r="U1" s="1" t="s">
        <v>174</v>
      </c>
      <c r="V1" s="1" t="s">
        <v>175</v>
      </c>
      <c r="W1" s="1" t="s">
        <v>176</v>
      </c>
      <c r="X1" s="1" t="s">
        <v>177</v>
      </c>
    </row>
    <row r="2" spans="1:24" s="11" customFormat="1" x14ac:dyDescent="0.25">
      <c r="A2" s="6" t="s">
        <v>4</v>
      </c>
      <c r="B2" s="7" t="s">
        <v>5</v>
      </c>
      <c r="C2" s="7">
        <v>20</v>
      </c>
      <c r="D2" s="7">
        <v>16</v>
      </c>
      <c r="E2" s="7">
        <v>2</v>
      </c>
      <c r="F2" s="8">
        <v>17.5</v>
      </c>
      <c r="G2" s="9">
        <v>8.5</v>
      </c>
      <c r="H2" s="9">
        <v>15</v>
      </c>
      <c r="I2" s="10">
        <f t="shared" ref="I2:I35" si="0">SUM(D2:H2)</f>
        <v>59</v>
      </c>
      <c r="J2" s="8">
        <f t="shared" ref="J2:J16" si="1">SUM(D2:G2)+(2*C2)</f>
        <v>84</v>
      </c>
      <c r="K2" s="10" t="s">
        <v>148</v>
      </c>
      <c r="L2" s="8" t="s">
        <v>148</v>
      </c>
      <c r="M2" s="8"/>
      <c r="N2" s="27"/>
      <c r="O2" s="27"/>
      <c r="P2" s="27"/>
      <c r="Q2" s="27"/>
      <c r="R2" s="27"/>
      <c r="S2" s="27"/>
      <c r="T2" s="27"/>
      <c r="U2" s="8">
        <v>8</v>
      </c>
      <c r="V2" s="27">
        <f t="shared" ref="V2:V35" si="2">SUM(O2:Q2,S2:T2)</f>
        <v>0</v>
      </c>
      <c r="W2" s="8">
        <v>8</v>
      </c>
      <c r="X2" s="8"/>
    </row>
    <row r="3" spans="1:24" ht="25.5" x14ac:dyDescent="0.25">
      <c r="A3" s="12" t="s">
        <v>8</v>
      </c>
      <c r="B3" s="13" t="s">
        <v>9</v>
      </c>
      <c r="C3" s="13">
        <v>170.75</v>
      </c>
      <c r="D3" s="13">
        <v>336.25</v>
      </c>
      <c r="E3" s="13">
        <v>444</v>
      </c>
      <c r="F3" s="8">
        <v>306.5</v>
      </c>
      <c r="G3" s="14">
        <v>401.25</v>
      </c>
      <c r="H3" s="14">
        <v>129</v>
      </c>
      <c r="I3" s="10">
        <f t="shared" si="0"/>
        <v>1617</v>
      </c>
      <c r="J3" s="8">
        <f t="shared" si="1"/>
        <v>1829.5</v>
      </c>
      <c r="K3" s="10" t="s">
        <v>151</v>
      </c>
      <c r="L3" s="8" t="s">
        <v>149</v>
      </c>
      <c r="M3" s="8" t="s">
        <v>164</v>
      </c>
      <c r="N3" s="27">
        <v>0.91</v>
      </c>
      <c r="O3" s="27">
        <v>6.24</v>
      </c>
      <c r="P3" s="27">
        <v>0</v>
      </c>
      <c r="Q3" s="27">
        <v>0.31</v>
      </c>
      <c r="R3" s="27">
        <v>0.3</v>
      </c>
      <c r="S3" s="27">
        <v>0.95</v>
      </c>
      <c r="T3" s="27">
        <v>0.6</v>
      </c>
      <c r="U3" s="8">
        <v>8</v>
      </c>
      <c r="V3" s="27">
        <f t="shared" si="2"/>
        <v>8.1</v>
      </c>
      <c r="W3" s="8">
        <v>8</v>
      </c>
      <c r="X3" s="8"/>
    </row>
    <row r="4" spans="1:24" x14ac:dyDescent="0.25">
      <c r="A4" s="6" t="s">
        <v>137</v>
      </c>
      <c r="B4" s="7" t="s">
        <v>9</v>
      </c>
      <c r="C4" s="7">
        <v>18</v>
      </c>
      <c r="D4" s="7">
        <v>185</v>
      </c>
      <c r="E4" s="7">
        <v>51.5</v>
      </c>
      <c r="F4" s="8">
        <v>110</v>
      </c>
      <c r="G4" s="9">
        <v>126.5</v>
      </c>
      <c r="H4" s="9">
        <v>147</v>
      </c>
      <c r="I4" s="10">
        <f t="shared" si="0"/>
        <v>620</v>
      </c>
      <c r="J4" s="8">
        <f t="shared" si="1"/>
        <v>509</v>
      </c>
      <c r="K4" s="10" t="s">
        <v>152</v>
      </c>
      <c r="L4" s="8" t="s">
        <v>150</v>
      </c>
      <c r="M4" s="8" t="s">
        <v>165</v>
      </c>
      <c r="N4" s="27">
        <v>0.05</v>
      </c>
      <c r="O4" s="27">
        <v>0.11</v>
      </c>
      <c r="P4" s="27">
        <v>0</v>
      </c>
      <c r="Q4" s="27">
        <v>0.01</v>
      </c>
      <c r="R4" s="27">
        <v>0</v>
      </c>
      <c r="S4" s="27">
        <v>0</v>
      </c>
      <c r="T4" s="27">
        <v>1.78</v>
      </c>
      <c r="U4" s="8">
        <v>8</v>
      </c>
      <c r="V4" s="27">
        <f t="shared" si="2"/>
        <v>1.9</v>
      </c>
      <c r="W4" s="8">
        <v>8</v>
      </c>
      <c r="X4" s="8"/>
    </row>
    <row r="5" spans="1:24" x14ac:dyDescent="0.25">
      <c r="A5" s="6" t="s">
        <v>10</v>
      </c>
      <c r="B5" s="7" t="s">
        <v>9</v>
      </c>
      <c r="C5" s="7">
        <v>62.5</v>
      </c>
      <c r="D5" s="7">
        <v>358.5</v>
      </c>
      <c r="E5" s="7">
        <v>50.25</v>
      </c>
      <c r="F5" s="8">
        <v>15.5</v>
      </c>
      <c r="G5" s="9">
        <v>11</v>
      </c>
      <c r="H5" s="9">
        <v>71</v>
      </c>
      <c r="I5" s="10">
        <f t="shared" si="0"/>
        <v>506.25</v>
      </c>
      <c r="J5" s="8">
        <f t="shared" si="1"/>
        <v>560.25</v>
      </c>
      <c r="K5" s="10" t="s">
        <v>148</v>
      </c>
      <c r="L5" s="8" t="s">
        <v>150</v>
      </c>
      <c r="M5" s="8" t="s">
        <v>164</v>
      </c>
      <c r="N5" s="27">
        <v>0.13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0.06</v>
      </c>
      <c r="U5" s="8">
        <v>8</v>
      </c>
      <c r="V5" s="27">
        <f t="shared" si="2"/>
        <v>0.06</v>
      </c>
      <c r="W5" s="8">
        <v>8</v>
      </c>
      <c r="X5" s="8"/>
    </row>
    <row r="6" spans="1:24" x14ac:dyDescent="0.25">
      <c r="A6" s="6" t="s">
        <v>154</v>
      </c>
      <c r="B6" s="7" t="s">
        <v>5</v>
      </c>
      <c r="C6" s="7">
        <v>6</v>
      </c>
      <c r="D6" s="7">
        <v>42.5</v>
      </c>
      <c r="E6" s="7">
        <v>67.25</v>
      </c>
      <c r="F6" s="8">
        <v>17.5</v>
      </c>
      <c r="G6" s="9">
        <v>3.5</v>
      </c>
      <c r="H6" s="9">
        <v>27</v>
      </c>
      <c r="I6" s="10">
        <f t="shared" si="0"/>
        <v>157.75</v>
      </c>
      <c r="J6" s="8">
        <f t="shared" si="1"/>
        <v>142.75</v>
      </c>
      <c r="K6" s="10" t="s">
        <v>153</v>
      </c>
      <c r="L6" s="8" t="s">
        <v>148</v>
      </c>
      <c r="M6" s="8" t="s">
        <v>165</v>
      </c>
      <c r="N6" s="27"/>
      <c r="O6" s="27"/>
      <c r="P6" s="27"/>
      <c r="Q6" s="27"/>
      <c r="R6" s="27"/>
      <c r="S6" s="27"/>
      <c r="T6" s="27"/>
      <c r="U6" s="8">
        <v>8</v>
      </c>
      <c r="V6" s="27">
        <f t="shared" si="2"/>
        <v>0</v>
      </c>
      <c r="W6" s="8">
        <v>8</v>
      </c>
      <c r="X6" s="8"/>
    </row>
    <row r="7" spans="1:24" ht="25.5" x14ac:dyDescent="0.25">
      <c r="A7" s="6" t="s">
        <v>135</v>
      </c>
      <c r="B7" s="7" t="s">
        <v>9</v>
      </c>
      <c r="C7" s="7">
        <v>53.5</v>
      </c>
      <c r="D7" s="7">
        <v>92.5</v>
      </c>
      <c r="E7" s="7">
        <v>15</v>
      </c>
      <c r="F7" s="8" t="s">
        <v>6</v>
      </c>
      <c r="G7" s="9" t="s">
        <v>6</v>
      </c>
      <c r="H7" s="9" t="s">
        <v>6</v>
      </c>
      <c r="I7" s="10">
        <f t="shared" si="0"/>
        <v>107.5</v>
      </c>
      <c r="J7" s="8">
        <f t="shared" si="1"/>
        <v>214.5</v>
      </c>
      <c r="K7" s="10"/>
      <c r="L7" s="8" t="s">
        <v>148</v>
      </c>
      <c r="M7" s="8"/>
      <c r="N7" s="27"/>
      <c r="O7" s="27"/>
      <c r="P7" s="27"/>
      <c r="Q7" s="27"/>
      <c r="R7" s="27"/>
      <c r="S7" s="27"/>
      <c r="T7" s="27"/>
      <c r="U7" s="8"/>
      <c r="V7" s="27">
        <f t="shared" si="2"/>
        <v>0</v>
      </c>
      <c r="W7" s="8">
        <v>9</v>
      </c>
      <c r="X7" s="8" t="s">
        <v>184</v>
      </c>
    </row>
    <row r="8" spans="1:24" ht="25.5" x14ac:dyDescent="0.25">
      <c r="A8" s="6" t="s">
        <v>136</v>
      </c>
      <c r="B8" s="7" t="s">
        <v>9</v>
      </c>
      <c r="C8" s="7">
        <v>204.5</v>
      </c>
      <c r="D8" s="7">
        <v>123</v>
      </c>
      <c r="E8" s="7">
        <v>45</v>
      </c>
      <c r="F8" s="8" t="s">
        <v>6</v>
      </c>
      <c r="G8" s="8" t="s">
        <v>6</v>
      </c>
      <c r="H8" s="8" t="s">
        <v>6</v>
      </c>
      <c r="I8" s="10">
        <f t="shared" si="0"/>
        <v>168</v>
      </c>
      <c r="J8" s="8">
        <f t="shared" si="1"/>
        <v>577</v>
      </c>
      <c r="K8" s="10"/>
      <c r="L8" s="8" t="s">
        <v>150</v>
      </c>
      <c r="M8" s="8"/>
      <c r="N8" s="27"/>
      <c r="O8" s="27"/>
      <c r="P8" s="27"/>
      <c r="Q8" s="27"/>
      <c r="R8" s="27"/>
      <c r="S8" s="27"/>
      <c r="T8" s="27"/>
      <c r="U8" s="8"/>
      <c r="V8" s="27">
        <f t="shared" si="2"/>
        <v>0</v>
      </c>
      <c r="W8" s="8">
        <v>9</v>
      </c>
      <c r="X8" s="8" t="s">
        <v>184</v>
      </c>
    </row>
    <row r="9" spans="1:24" ht="25.5" x14ac:dyDescent="0.25">
      <c r="A9" s="6" t="s">
        <v>11</v>
      </c>
      <c r="B9" s="7" t="s">
        <v>5</v>
      </c>
      <c r="C9" s="7">
        <v>19</v>
      </c>
      <c r="D9" s="7">
        <v>128.75</v>
      </c>
      <c r="E9" s="7">
        <v>123.5</v>
      </c>
      <c r="F9" s="8">
        <v>9</v>
      </c>
      <c r="G9" s="9">
        <v>11</v>
      </c>
      <c r="H9" s="9">
        <v>71</v>
      </c>
      <c r="I9" s="10">
        <f t="shared" si="0"/>
        <v>343.25</v>
      </c>
      <c r="J9" s="8">
        <f t="shared" si="1"/>
        <v>310.25</v>
      </c>
      <c r="K9" s="10" t="s">
        <v>148</v>
      </c>
      <c r="L9" s="8" t="s">
        <v>148</v>
      </c>
      <c r="M9" s="8"/>
      <c r="N9" s="27"/>
      <c r="O9" s="27"/>
      <c r="P9" s="27"/>
      <c r="Q9" s="27"/>
      <c r="R9" s="27"/>
      <c r="S9" s="27"/>
      <c r="T9" s="27"/>
      <c r="U9" s="8">
        <v>8</v>
      </c>
      <c r="V9" s="27">
        <f t="shared" si="2"/>
        <v>0</v>
      </c>
      <c r="W9" s="8">
        <v>8</v>
      </c>
      <c r="X9" s="8"/>
    </row>
    <row r="10" spans="1:24" x14ac:dyDescent="0.25">
      <c r="A10" s="6" t="s">
        <v>12</v>
      </c>
      <c r="B10" s="7" t="s">
        <v>9</v>
      </c>
      <c r="C10" s="7">
        <v>175.25</v>
      </c>
      <c r="D10" s="7">
        <v>158.25</v>
      </c>
      <c r="E10" s="7">
        <v>36</v>
      </c>
      <c r="F10" s="8">
        <v>134</v>
      </c>
      <c r="G10" s="9">
        <v>95</v>
      </c>
      <c r="H10" s="9">
        <v>148</v>
      </c>
      <c r="I10" s="10">
        <f t="shared" si="0"/>
        <v>571.25</v>
      </c>
      <c r="J10" s="8">
        <f t="shared" si="1"/>
        <v>773.75</v>
      </c>
      <c r="K10" s="10" t="s">
        <v>152</v>
      </c>
      <c r="L10" s="8" t="s">
        <v>152</v>
      </c>
      <c r="M10" s="8"/>
      <c r="N10" s="27">
        <v>3.24</v>
      </c>
      <c r="O10" s="27">
        <v>3.86</v>
      </c>
      <c r="P10" s="27">
        <v>0</v>
      </c>
      <c r="Q10" s="27">
        <v>0.3</v>
      </c>
      <c r="R10" s="27">
        <v>0.02</v>
      </c>
      <c r="S10" s="27">
        <v>0.02</v>
      </c>
      <c r="T10" s="27">
        <v>2.42</v>
      </c>
      <c r="U10" s="8">
        <v>8</v>
      </c>
      <c r="V10" s="27">
        <f t="shared" si="2"/>
        <v>6.6</v>
      </c>
      <c r="W10" s="8">
        <v>8</v>
      </c>
      <c r="X10" s="8"/>
    </row>
    <row r="11" spans="1:24" x14ac:dyDescent="0.25">
      <c r="A11" s="6" t="s">
        <v>13</v>
      </c>
      <c r="B11" s="7" t="s">
        <v>5</v>
      </c>
      <c r="C11" s="7">
        <v>12.5</v>
      </c>
      <c r="D11" s="7">
        <v>16.5</v>
      </c>
      <c r="E11" s="7">
        <v>41.25</v>
      </c>
      <c r="F11" s="8">
        <v>178</v>
      </c>
      <c r="G11" s="9">
        <v>48.5</v>
      </c>
      <c r="H11" s="9">
        <v>164</v>
      </c>
      <c r="I11" s="10">
        <f t="shared" si="0"/>
        <v>448.25</v>
      </c>
      <c r="J11" s="8">
        <f t="shared" si="1"/>
        <v>309.25</v>
      </c>
      <c r="K11" s="10" t="s">
        <v>152</v>
      </c>
      <c r="L11" s="8" t="s">
        <v>148</v>
      </c>
      <c r="M11" s="8" t="s">
        <v>165</v>
      </c>
      <c r="N11" s="27"/>
      <c r="O11" s="27"/>
      <c r="P11" s="27"/>
      <c r="Q11" s="27"/>
      <c r="R11" s="27"/>
      <c r="S11" s="27"/>
      <c r="T11" s="27"/>
      <c r="U11" s="8">
        <v>8</v>
      </c>
      <c r="V11" s="27">
        <f t="shared" si="2"/>
        <v>0</v>
      </c>
      <c r="W11" s="8">
        <v>8</v>
      </c>
      <c r="X11" s="8"/>
    </row>
    <row r="12" spans="1:24" x14ac:dyDescent="0.25">
      <c r="A12" s="6" t="s">
        <v>14</v>
      </c>
      <c r="B12" s="7" t="s">
        <v>5</v>
      </c>
      <c r="C12" s="7">
        <v>7.5</v>
      </c>
      <c r="D12" s="7">
        <v>81</v>
      </c>
      <c r="E12" s="7">
        <v>16</v>
      </c>
      <c r="F12" s="8">
        <v>23.75</v>
      </c>
      <c r="G12" s="9">
        <v>34.5</v>
      </c>
      <c r="H12" s="9">
        <v>79</v>
      </c>
      <c r="I12" s="10">
        <f t="shared" si="0"/>
        <v>234.25</v>
      </c>
      <c r="J12" s="8">
        <f t="shared" si="1"/>
        <v>170.25</v>
      </c>
      <c r="K12" s="10" t="s">
        <v>148</v>
      </c>
      <c r="L12" s="8" t="s">
        <v>148</v>
      </c>
      <c r="M12" s="8"/>
      <c r="N12" s="27"/>
      <c r="O12" s="27"/>
      <c r="P12" s="27"/>
      <c r="Q12" s="27"/>
      <c r="R12" s="27"/>
      <c r="S12" s="27"/>
      <c r="T12" s="27"/>
      <c r="U12" s="8">
        <v>8</v>
      </c>
      <c r="V12" s="27">
        <f t="shared" si="2"/>
        <v>0</v>
      </c>
      <c r="W12" s="8">
        <v>8</v>
      </c>
      <c r="X12" s="8"/>
    </row>
    <row r="13" spans="1:24" ht="25.5" x14ac:dyDescent="0.25">
      <c r="A13" s="6" t="s">
        <v>15</v>
      </c>
      <c r="B13" s="7" t="s">
        <v>9</v>
      </c>
      <c r="C13" s="7">
        <v>153</v>
      </c>
      <c r="D13" s="7">
        <v>218.25</v>
      </c>
      <c r="E13" s="7">
        <v>119</v>
      </c>
      <c r="F13" s="8">
        <v>81</v>
      </c>
      <c r="G13" s="9">
        <v>205</v>
      </c>
      <c r="H13" s="9">
        <v>187</v>
      </c>
      <c r="I13" s="10">
        <f t="shared" si="0"/>
        <v>810.25</v>
      </c>
      <c r="J13" s="8">
        <f t="shared" si="1"/>
        <v>929.25</v>
      </c>
      <c r="K13" s="10" t="s">
        <v>152</v>
      </c>
      <c r="L13" s="8" t="s">
        <v>152</v>
      </c>
      <c r="M13" s="8"/>
      <c r="N13" s="27">
        <v>6.85</v>
      </c>
      <c r="O13" s="27">
        <v>6.85</v>
      </c>
      <c r="P13" s="27">
        <v>0</v>
      </c>
      <c r="Q13" s="27">
        <v>0.16</v>
      </c>
      <c r="R13" s="27">
        <v>0.14000000000000001</v>
      </c>
      <c r="S13" s="27">
        <v>0.13</v>
      </c>
      <c r="T13" s="27">
        <v>0.51</v>
      </c>
      <c r="U13" s="8">
        <v>8</v>
      </c>
      <c r="V13" s="27">
        <f t="shared" si="2"/>
        <v>7.6499999999999995</v>
      </c>
      <c r="W13" s="8">
        <v>8</v>
      </c>
      <c r="X13" s="8"/>
    </row>
    <row r="14" spans="1:24" x14ac:dyDescent="0.25">
      <c r="A14" s="6" t="s">
        <v>16</v>
      </c>
      <c r="B14" s="7" t="s">
        <v>9</v>
      </c>
      <c r="C14" s="7">
        <v>23.5</v>
      </c>
      <c r="D14" s="7">
        <v>839</v>
      </c>
      <c r="E14" s="7">
        <v>312.25</v>
      </c>
      <c r="F14" s="8">
        <v>346.75</v>
      </c>
      <c r="G14" s="9">
        <v>328</v>
      </c>
      <c r="H14" s="9">
        <v>495</v>
      </c>
      <c r="I14" s="10">
        <f t="shared" si="0"/>
        <v>2321</v>
      </c>
      <c r="J14" s="8">
        <f t="shared" si="1"/>
        <v>1873</v>
      </c>
      <c r="K14" s="10" t="s">
        <v>155</v>
      </c>
      <c r="L14" s="8" t="s">
        <v>149</v>
      </c>
      <c r="M14" s="8" t="s">
        <v>165</v>
      </c>
      <c r="N14" s="27">
        <v>23.9</v>
      </c>
      <c r="O14" s="27">
        <v>10.51</v>
      </c>
      <c r="P14" s="27">
        <v>0</v>
      </c>
      <c r="Q14" s="27">
        <v>4.04</v>
      </c>
      <c r="R14" s="27">
        <v>3.99</v>
      </c>
      <c r="S14" s="27">
        <v>0.17</v>
      </c>
      <c r="T14" s="27">
        <v>24.01</v>
      </c>
      <c r="U14" s="8">
        <v>7</v>
      </c>
      <c r="V14" s="27">
        <f t="shared" si="2"/>
        <v>38.730000000000004</v>
      </c>
      <c r="W14" s="8">
        <v>7</v>
      </c>
      <c r="X14" s="8"/>
    </row>
    <row r="15" spans="1:24" ht="25.5" x14ac:dyDescent="0.25">
      <c r="A15" s="6" t="s">
        <v>17</v>
      </c>
      <c r="B15" s="7" t="s">
        <v>5</v>
      </c>
      <c r="C15" s="7">
        <v>1</v>
      </c>
      <c r="D15" s="7">
        <v>44.5</v>
      </c>
      <c r="E15" s="7">
        <v>30</v>
      </c>
      <c r="F15" s="8">
        <v>76.25</v>
      </c>
      <c r="G15" s="9">
        <v>74.75</v>
      </c>
      <c r="H15" s="9">
        <v>11</v>
      </c>
      <c r="I15" s="10">
        <f t="shared" si="0"/>
        <v>236.5</v>
      </c>
      <c r="J15" s="8">
        <f t="shared" si="1"/>
        <v>227.5</v>
      </c>
      <c r="K15" s="10" t="s">
        <v>148</v>
      </c>
      <c r="L15" s="8" t="s">
        <v>148</v>
      </c>
      <c r="M15" s="8"/>
      <c r="N15" s="27"/>
      <c r="O15" s="27"/>
      <c r="P15" s="27"/>
      <c r="Q15" s="27"/>
      <c r="R15" s="27"/>
      <c r="S15" s="27"/>
      <c r="T15" s="27"/>
      <c r="U15" s="8">
        <v>8</v>
      </c>
      <c r="V15" s="27">
        <f t="shared" si="2"/>
        <v>0</v>
      </c>
      <c r="W15" s="8">
        <v>8</v>
      </c>
      <c r="X15" s="8"/>
    </row>
    <row r="16" spans="1:24" ht="25.5" x14ac:dyDescent="0.25">
      <c r="A16" s="6" t="s">
        <v>18</v>
      </c>
      <c r="B16" s="7" t="s">
        <v>9</v>
      </c>
      <c r="C16" s="7">
        <v>39</v>
      </c>
      <c r="D16" s="7">
        <v>107.75</v>
      </c>
      <c r="E16" s="7">
        <v>83.75</v>
      </c>
      <c r="F16" s="8">
        <v>196.75</v>
      </c>
      <c r="G16" s="9">
        <v>75.5</v>
      </c>
      <c r="H16" s="9">
        <v>141</v>
      </c>
      <c r="I16" s="10">
        <f t="shared" si="0"/>
        <v>604.75</v>
      </c>
      <c r="J16" s="8">
        <f t="shared" si="1"/>
        <v>541.75</v>
      </c>
      <c r="K16" s="10" t="s">
        <v>150</v>
      </c>
      <c r="L16" s="8" t="s">
        <v>150</v>
      </c>
      <c r="M16" s="8"/>
      <c r="N16" s="27">
        <v>3.57</v>
      </c>
      <c r="O16" s="27">
        <v>2.52</v>
      </c>
      <c r="P16" s="27">
        <v>0</v>
      </c>
      <c r="Q16" s="27">
        <v>0.03</v>
      </c>
      <c r="R16" s="27">
        <v>0.03</v>
      </c>
      <c r="S16" s="27">
        <v>0.03</v>
      </c>
      <c r="T16" s="27">
        <v>0.24</v>
      </c>
      <c r="U16" s="8">
        <v>8</v>
      </c>
      <c r="V16" s="27">
        <f t="shared" si="2"/>
        <v>2.8199999999999994</v>
      </c>
      <c r="W16" s="8">
        <v>8</v>
      </c>
      <c r="X16" s="8"/>
    </row>
    <row r="17" spans="1:24" x14ac:dyDescent="0.25">
      <c r="A17" s="6" t="s">
        <v>161</v>
      </c>
      <c r="B17" s="7" t="s">
        <v>5</v>
      </c>
      <c r="C17" s="7" t="s">
        <v>6</v>
      </c>
      <c r="D17" s="7">
        <v>88.5</v>
      </c>
      <c r="E17" s="7">
        <v>57.5</v>
      </c>
      <c r="F17" s="8">
        <v>71</v>
      </c>
      <c r="G17" s="9">
        <v>0.5</v>
      </c>
      <c r="H17" s="9">
        <v>41</v>
      </c>
      <c r="I17" s="10">
        <f t="shared" si="0"/>
        <v>258.5</v>
      </c>
      <c r="J17" s="8">
        <f>SUM(D17:G17)</f>
        <v>217.5</v>
      </c>
      <c r="K17" s="10" t="s">
        <v>148</v>
      </c>
      <c r="L17" s="8" t="s">
        <v>148</v>
      </c>
      <c r="M17" s="8"/>
      <c r="N17" s="27"/>
      <c r="O17" s="27"/>
      <c r="P17" s="27"/>
      <c r="Q17" s="27"/>
      <c r="R17" s="27"/>
      <c r="S17" s="27"/>
      <c r="T17" s="27"/>
      <c r="U17" s="8">
        <v>8</v>
      </c>
      <c r="V17" s="27">
        <f t="shared" si="2"/>
        <v>0</v>
      </c>
      <c r="W17" s="8">
        <v>8</v>
      </c>
      <c r="X17" s="8"/>
    </row>
    <row r="18" spans="1:24" ht="25.5" x14ac:dyDescent="0.25">
      <c r="A18" s="6" t="s">
        <v>19</v>
      </c>
      <c r="B18" s="7" t="s">
        <v>5</v>
      </c>
      <c r="C18" s="7">
        <v>9.5</v>
      </c>
      <c r="D18" s="7">
        <v>7</v>
      </c>
      <c r="E18" s="7">
        <v>5.5</v>
      </c>
      <c r="F18" s="8">
        <v>11.5</v>
      </c>
      <c r="G18" s="9">
        <v>13</v>
      </c>
      <c r="H18" s="9">
        <v>28</v>
      </c>
      <c r="I18" s="10">
        <f t="shared" si="0"/>
        <v>65</v>
      </c>
      <c r="J18" s="8">
        <f>SUM(D18:G18)+(2*C18)</f>
        <v>56</v>
      </c>
      <c r="K18" s="10" t="s">
        <v>148</v>
      </c>
      <c r="L18" s="8" t="s">
        <v>148</v>
      </c>
      <c r="M18" s="8"/>
      <c r="N18" s="27"/>
      <c r="O18" s="27"/>
      <c r="P18" s="27"/>
      <c r="Q18" s="27"/>
      <c r="R18" s="27"/>
      <c r="S18" s="27"/>
      <c r="T18" s="27"/>
      <c r="U18" s="8">
        <v>8</v>
      </c>
      <c r="V18" s="27">
        <f t="shared" si="2"/>
        <v>0</v>
      </c>
      <c r="W18" s="8">
        <v>8</v>
      </c>
      <c r="X18" s="8"/>
    </row>
    <row r="19" spans="1:24" ht="25.5" x14ac:dyDescent="0.25">
      <c r="A19" s="6" t="s">
        <v>20</v>
      </c>
      <c r="B19" s="7" t="s">
        <v>5</v>
      </c>
      <c r="C19" s="7">
        <v>25.75</v>
      </c>
      <c r="D19" s="7">
        <v>45.25</v>
      </c>
      <c r="E19" s="7">
        <v>35.75</v>
      </c>
      <c r="F19" s="8">
        <v>8</v>
      </c>
      <c r="G19" s="9">
        <v>20.5</v>
      </c>
      <c r="H19" s="9">
        <v>1</v>
      </c>
      <c r="I19" s="10">
        <f t="shared" si="0"/>
        <v>110.5</v>
      </c>
      <c r="J19" s="8">
        <f>SUM(D19:G19)+(2*C19)</f>
        <v>161</v>
      </c>
      <c r="K19" s="10" t="s">
        <v>148</v>
      </c>
      <c r="L19" s="8" t="s">
        <v>148</v>
      </c>
      <c r="M19" s="8"/>
      <c r="N19" s="27"/>
      <c r="O19" s="27"/>
      <c r="P19" s="27"/>
      <c r="Q19" s="27"/>
      <c r="R19" s="27"/>
      <c r="S19" s="27"/>
      <c r="T19" s="27"/>
      <c r="U19" s="8">
        <v>8</v>
      </c>
      <c r="V19" s="27">
        <f t="shared" si="2"/>
        <v>0</v>
      </c>
      <c r="W19" s="8">
        <v>8</v>
      </c>
      <c r="X19" s="8"/>
    </row>
    <row r="20" spans="1:24" s="16" customFormat="1" ht="25.5" x14ac:dyDescent="0.25">
      <c r="A20" s="6" t="s">
        <v>21</v>
      </c>
      <c r="B20" s="7" t="s">
        <v>5</v>
      </c>
      <c r="C20" s="7" t="s">
        <v>6</v>
      </c>
      <c r="D20" s="7">
        <v>13.5</v>
      </c>
      <c r="E20" s="7">
        <v>44</v>
      </c>
      <c r="F20" s="8">
        <v>17.5</v>
      </c>
      <c r="G20" s="9">
        <v>11.5</v>
      </c>
      <c r="H20" s="9">
        <v>1</v>
      </c>
      <c r="I20" s="10">
        <f t="shared" si="0"/>
        <v>87.5</v>
      </c>
      <c r="J20" s="8">
        <f>SUM(D20:G20)</f>
        <v>86.5</v>
      </c>
      <c r="K20" s="10" t="s">
        <v>148</v>
      </c>
      <c r="L20" s="8" t="s">
        <v>148</v>
      </c>
      <c r="M20" s="8"/>
      <c r="N20" s="27"/>
      <c r="O20" s="27"/>
      <c r="P20" s="27"/>
      <c r="Q20" s="27"/>
      <c r="R20" s="27"/>
      <c r="S20" s="27"/>
      <c r="T20" s="27"/>
      <c r="U20" s="8">
        <v>8</v>
      </c>
      <c r="V20" s="27">
        <f t="shared" si="2"/>
        <v>0</v>
      </c>
      <c r="W20" s="8">
        <v>8</v>
      </c>
      <c r="X20" s="8"/>
    </row>
    <row r="21" spans="1:24" s="16" customFormat="1" ht="25.5" x14ac:dyDescent="0.25">
      <c r="A21" s="6" t="s">
        <v>22</v>
      </c>
      <c r="B21" s="7" t="s">
        <v>5</v>
      </c>
      <c r="C21" s="7" t="s">
        <v>6</v>
      </c>
      <c r="D21" s="7">
        <v>6.5</v>
      </c>
      <c r="E21" s="7">
        <v>44.5</v>
      </c>
      <c r="F21" s="8">
        <v>11.5</v>
      </c>
      <c r="G21" s="9">
        <v>17.5</v>
      </c>
      <c r="H21" s="9">
        <v>2</v>
      </c>
      <c r="I21" s="10">
        <f t="shared" si="0"/>
        <v>82</v>
      </c>
      <c r="J21" s="8">
        <f>SUM(D21:G21)</f>
        <v>80</v>
      </c>
      <c r="K21" s="10" t="s">
        <v>148</v>
      </c>
      <c r="L21" s="7" t="s">
        <v>148</v>
      </c>
      <c r="M21" s="7"/>
      <c r="N21" s="28"/>
      <c r="O21" s="28"/>
      <c r="P21" s="28"/>
      <c r="Q21" s="28"/>
      <c r="R21" s="28"/>
      <c r="S21" s="28"/>
      <c r="T21" s="28"/>
      <c r="U21" s="7">
        <v>8</v>
      </c>
      <c r="V21" s="27">
        <f t="shared" si="2"/>
        <v>0</v>
      </c>
      <c r="W21" s="7">
        <v>8</v>
      </c>
      <c r="X21" s="7"/>
    </row>
    <row r="22" spans="1:24" x14ac:dyDescent="0.25">
      <c r="A22" s="6" t="s">
        <v>23</v>
      </c>
      <c r="B22" s="7" t="s">
        <v>9</v>
      </c>
      <c r="C22" s="7">
        <v>6</v>
      </c>
      <c r="D22" s="7">
        <v>135.5</v>
      </c>
      <c r="E22" s="7">
        <v>37</v>
      </c>
      <c r="F22" s="8">
        <v>62</v>
      </c>
      <c r="G22" s="9">
        <v>117.5</v>
      </c>
      <c r="H22" s="9">
        <v>94</v>
      </c>
      <c r="I22" s="10">
        <f t="shared" si="0"/>
        <v>446</v>
      </c>
      <c r="J22" s="8">
        <f t="shared" ref="J22:J35" si="3">SUM(D22:G22)+(2*C22)</f>
        <v>364</v>
      </c>
      <c r="K22" s="10" t="s">
        <v>150</v>
      </c>
      <c r="L22" s="7" t="s">
        <v>150</v>
      </c>
      <c r="M22" s="7"/>
      <c r="N22" s="28">
        <v>0.01</v>
      </c>
      <c r="O22" s="28">
        <v>0.93</v>
      </c>
      <c r="P22" s="28">
        <v>0</v>
      </c>
      <c r="Q22" s="28">
        <v>0.17</v>
      </c>
      <c r="R22" s="28">
        <v>0</v>
      </c>
      <c r="S22" s="28">
        <v>0.42</v>
      </c>
      <c r="T22" s="28">
        <v>0</v>
      </c>
      <c r="U22" s="7">
        <v>8</v>
      </c>
      <c r="V22" s="27">
        <f t="shared" si="2"/>
        <v>1.52</v>
      </c>
      <c r="W22" s="7">
        <v>8</v>
      </c>
      <c r="X22" s="7"/>
    </row>
    <row r="23" spans="1:24" x14ac:dyDescent="0.25">
      <c r="A23" s="6" t="s">
        <v>24</v>
      </c>
      <c r="B23" s="7" t="s">
        <v>9</v>
      </c>
      <c r="C23" s="7">
        <v>3.5</v>
      </c>
      <c r="D23" s="7">
        <v>64.75</v>
      </c>
      <c r="E23" s="7">
        <v>7</v>
      </c>
      <c r="F23" s="8">
        <v>11.5</v>
      </c>
      <c r="G23" s="9">
        <v>44.5</v>
      </c>
      <c r="H23" s="9">
        <v>54</v>
      </c>
      <c r="I23" s="10">
        <f t="shared" si="0"/>
        <v>181.75</v>
      </c>
      <c r="J23" s="8">
        <f t="shared" si="3"/>
        <v>134.75</v>
      </c>
      <c r="K23" s="10" t="s">
        <v>148</v>
      </c>
      <c r="L23" s="8" t="s">
        <v>148</v>
      </c>
      <c r="M23" s="8"/>
      <c r="N23" s="27">
        <v>0</v>
      </c>
      <c r="O23" s="27">
        <v>0.17</v>
      </c>
      <c r="P23" s="27">
        <v>0</v>
      </c>
      <c r="Q23" s="27">
        <v>0.04</v>
      </c>
      <c r="R23" s="27">
        <v>0</v>
      </c>
      <c r="S23" s="27">
        <v>0.09</v>
      </c>
      <c r="T23" s="27">
        <v>0</v>
      </c>
      <c r="U23" s="8">
        <v>8</v>
      </c>
      <c r="V23" s="27">
        <f t="shared" si="2"/>
        <v>0.30000000000000004</v>
      </c>
      <c r="W23" s="8">
        <v>8</v>
      </c>
      <c r="X23" s="8"/>
    </row>
    <row r="24" spans="1:24" x14ac:dyDescent="0.25">
      <c r="A24" s="17" t="s">
        <v>25</v>
      </c>
      <c r="B24" s="7" t="s">
        <v>9</v>
      </c>
      <c r="C24" s="7">
        <v>318.25</v>
      </c>
      <c r="D24" s="7">
        <v>676.75</v>
      </c>
      <c r="E24" s="7">
        <v>244.25</v>
      </c>
      <c r="F24" s="8">
        <v>1008.5</v>
      </c>
      <c r="G24" s="10">
        <v>790.25</v>
      </c>
      <c r="H24" s="10">
        <v>781</v>
      </c>
      <c r="I24" s="10">
        <f t="shared" si="0"/>
        <v>3500.75</v>
      </c>
      <c r="J24" s="8">
        <f t="shared" si="3"/>
        <v>3356.25</v>
      </c>
      <c r="K24" s="10" t="s">
        <v>156</v>
      </c>
      <c r="L24" s="8" t="s">
        <v>156</v>
      </c>
      <c r="M24" s="8"/>
      <c r="N24" s="27">
        <v>110.12</v>
      </c>
      <c r="O24" s="27">
        <v>346.24</v>
      </c>
      <c r="P24" s="27">
        <v>0</v>
      </c>
      <c r="Q24" s="27">
        <v>4.5199999999999996</v>
      </c>
      <c r="R24" s="27">
        <v>3.88</v>
      </c>
      <c r="S24" s="27">
        <v>83.11</v>
      </c>
      <c r="T24" s="27">
        <v>25.02</v>
      </c>
      <c r="U24" s="8">
        <v>1</v>
      </c>
      <c r="V24" s="27">
        <f t="shared" si="2"/>
        <v>458.89</v>
      </c>
      <c r="W24" s="8">
        <v>4</v>
      </c>
      <c r="X24" s="8" t="s">
        <v>165</v>
      </c>
    </row>
    <row r="25" spans="1:24" x14ac:dyDescent="0.25">
      <c r="A25" s="17" t="s">
        <v>26</v>
      </c>
      <c r="B25" s="7" t="s">
        <v>9</v>
      </c>
      <c r="C25" s="7">
        <v>216.5</v>
      </c>
      <c r="D25" s="7">
        <v>341</v>
      </c>
      <c r="E25" s="7">
        <v>292.5</v>
      </c>
      <c r="F25" s="7">
        <v>590.5</v>
      </c>
      <c r="G25" s="10">
        <v>634.5</v>
      </c>
      <c r="H25" s="10">
        <v>633</v>
      </c>
      <c r="I25" s="10">
        <f t="shared" si="0"/>
        <v>2491.5</v>
      </c>
      <c r="J25" s="8">
        <f t="shared" si="3"/>
        <v>2291.5</v>
      </c>
      <c r="K25" s="10" t="s">
        <v>155</v>
      </c>
      <c r="L25" s="8" t="s">
        <v>155</v>
      </c>
      <c r="M25" s="8"/>
      <c r="N25" s="27">
        <v>166.6</v>
      </c>
      <c r="O25" s="27">
        <v>601.79999999999995</v>
      </c>
      <c r="P25" s="27">
        <v>0</v>
      </c>
      <c r="Q25" s="27">
        <v>105.9</v>
      </c>
      <c r="R25" s="27">
        <v>105.88</v>
      </c>
      <c r="S25" s="27">
        <v>11.2</v>
      </c>
      <c r="T25" s="27">
        <v>33.46</v>
      </c>
      <c r="U25" s="8">
        <v>4</v>
      </c>
      <c r="V25" s="27">
        <f t="shared" si="2"/>
        <v>752.36</v>
      </c>
      <c r="W25" s="8">
        <v>3</v>
      </c>
      <c r="X25" s="8" t="s">
        <v>164</v>
      </c>
    </row>
    <row r="26" spans="1:24" x14ac:dyDescent="0.25">
      <c r="A26" s="6" t="s">
        <v>27</v>
      </c>
      <c r="B26" s="7" t="s">
        <v>9</v>
      </c>
      <c r="C26" s="7">
        <v>9.75</v>
      </c>
      <c r="D26" s="7">
        <v>104</v>
      </c>
      <c r="E26" s="7">
        <v>11</v>
      </c>
      <c r="F26" s="8">
        <v>29</v>
      </c>
      <c r="G26" s="9">
        <v>42.75</v>
      </c>
      <c r="H26" s="9">
        <v>37</v>
      </c>
      <c r="I26" s="10">
        <f t="shared" si="0"/>
        <v>223.75</v>
      </c>
      <c r="J26" s="8">
        <f t="shared" si="3"/>
        <v>206.25</v>
      </c>
      <c r="K26" s="10" t="s">
        <v>148</v>
      </c>
      <c r="L26" s="8" t="s">
        <v>148</v>
      </c>
      <c r="M26" s="8"/>
      <c r="N26" s="27">
        <v>0.01</v>
      </c>
      <c r="O26" s="27">
        <v>0.4</v>
      </c>
      <c r="P26" s="27">
        <v>0</v>
      </c>
      <c r="Q26" s="27">
        <v>0.1</v>
      </c>
      <c r="R26" s="27">
        <v>0</v>
      </c>
      <c r="S26" s="27">
        <v>0.28000000000000003</v>
      </c>
      <c r="T26" s="27">
        <v>0</v>
      </c>
      <c r="U26" s="8">
        <v>8</v>
      </c>
      <c r="V26" s="27">
        <f t="shared" si="2"/>
        <v>0.78</v>
      </c>
      <c r="W26" s="8">
        <v>8</v>
      </c>
      <c r="X26" s="8"/>
    </row>
    <row r="27" spans="1:24" ht="25.5" x14ac:dyDescent="0.25">
      <c r="A27" s="6" t="s">
        <v>28</v>
      </c>
      <c r="B27" s="7" t="s">
        <v>9</v>
      </c>
      <c r="C27" s="7">
        <v>60</v>
      </c>
      <c r="D27" s="7">
        <v>189.5</v>
      </c>
      <c r="E27" s="7">
        <v>187.75</v>
      </c>
      <c r="F27" s="8">
        <v>14</v>
      </c>
      <c r="G27" s="9">
        <v>398.75</v>
      </c>
      <c r="H27" s="9">
        <v>71</v>
      </c>
      <c r="I27" s="10">
        <f t="shared" si="0"/>
        <v>861</v>
      </c>
      <c r="J27" s="8">
        <f t="shared" si="3"/>
        <v>910</v>
      </c>
      <c r="K27" s="10" t="s">
        <v>152</v>
      </c>
      <c r="L27" s="8" t="s">
        <v>152</v>
      </c>
      <c r="M27" s="8"/>
      <c r="N27" s="27">
        <v>11.21</v>
      </c>
      <c r="O27" s="27">
        <v>14.17</v>
      </c>
      <c r="P27" s="27">
        <v>0</v>
      </c>
      <c r="Q27" s="27">
        <v>0.09</v>
      </c>
      <c r="R27" s="27">
        <v>0.08</v>
      </c>
      <c r="S27" s="27">
        <v>0.13</v>
      </c>
      <c r="T27" s="27">
        <v>0.8</v>
      </c>
      <c r="U27" s="8">
        <v>8</v>
      </c>
      <c r="V27" s="27">
        <f t="shared" si="2"/>
        <v>15.190000000000001</v>
      </c>
      <c r="W27" s="8">
        <v>8</v>
      </c>
      <c r="X27" s="8"/>
    </row>
    <row r="28" spans="1:24" ht="25.5" x14ac:dyDescent="0.25">
      <c r="A28" s="6" t="s">
        <v>29</v>
      </c>
      <c r="B28" s="7" t="s">
        <v>5</v>
      </c>
      <c r="C28" s="7">
        <v>85.75</v>
      </c>
      <c r="D28" s="7">
        <v>22.5</v>
      </c>
      <c r="E28" s="7" t="s">
        <v>6</v>
      </c>
      <c r="F28" s="8">
        <v>30.75</v>
      </c>
      <c r="G28" s="9">
        <v>3</v>
      </c>
      <c r="H28" s="9">
        <v>11</v>
      </c>
      <c r="I28" s="10">
        <f t="shared" si="0"/>
        <v>67.25</v>
      </c>
      <c r="J28" s="8">
        <f t="shared" si="3"/>
        <v>227.75</v>
      </c>
      <c r="K28" s="10" t="s">
        <v>148</v>
      </c>
      <c r="L28" s="8" t="s">
        <v>148</v>
      </c>
      <c r="M28" s="8"/>
      <c r="N28" s="27"/>
      <c r="O28" s="27"/>
      <c r="P28" s="27"/>
      <c r="Q28" s="27"/>
      <c r="R28" s="27"/>
      <c r="S28" s="27"/>
      <c r="T28" s="27"/>
      <c r="U28" s="8">
        <v>8</v>
      </c>
      <c r="V28" s="27">
        <f t="shared" si="2"/>
        <v>0</v>
      </c>
      <c r="W28" s="8">
        <v>8</v>
      </c>
      <c r="X28" s="8"/>
    </row>
    <row r="29" spans="1:24" x14ac:dyDescent="0.25">
      <c r="A29" s="6" t="s">
        <v>30</v>
      </c>
      <c r="B29" s="7" t="s">
        <v>5</v>
      </c>
      <c r="C29" s="7">
        <v>2</v>
      </c>
      <c r="D29" s="7">
        <v>167</v>
      </c>
      <c r="E29" s="7">
        <v>55.5</v>
      </c>
      <c r="F29" s="8">
        <v>106</v>
      </c>
      <c r="G29" s="9">
        <v>61.5</v>
      </c>
      <c r="H29" s="9">
        <v>68</v>
      </c>
      <c r="I29" s="10">
        <f t="shared" si="0"/>
        <v>458</v>
      </c>
      <c r="J29" s="8">
        <f t="shared" si="3"/>
        <v>394</v>
      </c>
      <c r="K29" s="10" t="s">
        <v>150</v>
      </c>
      <c r="L29" s="8" t="s">
        <v>150</v>
      </c>
      <c r="M29" s="8"/>
      <c r="N29" s="27"/>
      <c r="O29" s="27"/>
      <c r="P29" s="27"/>
      <c r="Q29" s="27"/>
      <c r="R29" s="27"/>
      <c r="S29" s="27"/>
      <c r="T29" s="27"/>
      <c r="U29" s="8">
        <v>8</v>
      </c>
      <c r="V29" s="27">
        <f t="shared" si="2"/>
        <v>0</v>
      </c>
      <c r="W29" s="8">
        <v>8</v>
      </c>
      <c r="X29" s="8"/>
    </row>
    <row r="30" spans="1:24" x14ac:dyDescent="0.25">
      <c r="A30" s="6" t="s">
        <v>31</v>
      </c>
      <c r="B30" s="7" t="s">
        <v>9</v>
      </c>
      <c r="C30" s="7">
        <v>93.25</v>
      </c>
      <c r="D30" s="7">
        <v>100.25</v>
      </c>
      <c r="E30" s="7">
        <v>75.5</v>
      </c>
      <c r="F30" s="8">
        <v>94.25</v>
      </c>
      <c r="G30" s="9">
        <v>414</v>
      </c>
      <c r="H30" s="9">
        <v>262</v>
      </c>
      <c r="I30" s="10">
        <f t="shared" si="0"/>
        <v>946</v>
      </c>
      <c r="J30" s="8">
        <f t="shared" si="3"/>
        <v>870.5</v>
      </c>
      <c r="K30" s="10" t="s">
        <v>151</v>
      </c>
      <c r="L30" s="8" t="s">
        <v>152</v>
      </c>
      <c r="M30" s="8" t="s">
        <v>165</v>
      </c>
      <c r="N30" s="27">
        <v>11.51</v>
      </c>
      <c r="O30" s="27">
        <v>43.92</v>
      </c>
      <c r="P30" s="27">
        <v>0</v>
      </c>
      <c r="Q30" s="27">
        <v>1.08</v>
      </c>
      <c r="R30" s="27">
        <v>1.06</v>
      </c>
      <c r="S30" s="27">
        <v>0.3</v>
      </c>
      <c r="T30" s="27">
        <v>0.75</v>
      </c>
      <c r="U30" s="8">
        <v>6</v>
      </c>
      <c r="V30" s="27">
        <f t="shared" si="2"/>
        <v>46.05</v>
      </c>
      <c r="W30" s="8">
        <v>7</v>
      </c>
      <c r="X30" s="8" t="s">
        <v>165</v>
      </c>
    </row>
    <row r="31" spans="1:24" x14ac:dyDescent="0.25">
      <c r="A31" s="6" t="s">
        <v>32</v>
      </c>
      <c r="B31" s="7" t="s">
        <v>9</v>
      </c>
      <c r="C31" s="7">
        <v>56</v>
      </c>
      <c r="D31" s="7">
        <v>68.5</v>
      </c>
      <c r="E31" s="7">
        <v>42.25</v>
      </c>
      <c r="F31" s="8">
        <v>47.5</v>
      </c>
      <c r="G31" s="9">
        <v>69</v>
      </c>
      <c r="H31" s="9">
        <v>139</v>
      </c>
      <c r="I31" s="10">
        <f t="shared" si="0"/>
        <v>366.25</v>
      </c>
      <c r="J31" s="8">
        <f t="shared" si="3"/>
        <v>339.25</v>
      </c>
      <c r="K31" s="10" t="s">
        <v>150</v>
      </c>
      <c r="L31" s="8" t="s">
        <v>150</v>
      </c>
      <c r="M31" s="8"/>
      <c r="N31" s="27">
        <v>1.0900000000000001</v>
      </c>
      <c r="O31" s="27">
        <v>3.01</v>
      </c>
      <c r="P31" s="27">
        <v>0</v>
      </c>
      <c r="Q31" s="27">
        <v>0.13</v>
      </c>
      <c r="R31" s="27">
        <v>0.1</v>
      </c>
      <c r="S31" s="27">
        <v>0.5</v>
      </c>
      <c r="T31" s="27">
        <v>0.03</v>
      </c>
      <c r="U31" s="8">
        <v>8</v>
      </c>
      <c r="V31" s="27">
        <f t="shared" si="2"/>
        <v>3.6699999999999995</v>
      </c>
      <c r="W31" s="8">
        <v>8</v>
      </c>
      <c r="X31" s="8"/>
    </row>
    <row r="32" spans="1:24" x14ac:dyDescent="0.25">
      <c r="A32" s="6" t="s">
        <v>33</v>
      </c>
      <c r="B32" s="7" t="s">
        <v>9</v>
      </c>
      <c r="C32" s="7">
        <v>16.75</v>
      </c>
      <c r="D32" s="7">
        <v>227.75</v>
      </c>
      <c r="E32" s="7">
        <v>151.5</v>
      </c>
      <c r="F32" s="8">
        <v>310.5</v>
      </c>
      <c r="G32" s="9">
        <v>12</v>
      </c>
      <c r="H32" s="9">
        <v>146</v>
      </c>
      <c r="I32" s="10">
        <f t="shared" si="0"/>
        <v>847.75</v>
      </c>
      <c r="J32" s="8">
        <f t="shared" si="3"/>
        <v>735.25</v>
      </c>
      <c r="K32" s="10" t="s">
        <v>152</v>
      </c>
      <c r="L32" s="8" t="s">
        <v>152</v>
      </c>
      <c r="M32" s="8"/>
      <c r="N32" s="27">
        <v>4.2300000000000004</v>
      </c>
      <c r="O32" s="27">
        <v>19.63</v>
      </c>
      <c r="P32" s="27">
        <v>0</v>
      </c>
      <c r="Q32" s="27">
        <v>5.34</v>
      </c>
      <c r="R32" s="27">
        <v>5.34</v>
      </c>
      <c r="S32" s="27">
        <v>6.81</v>
      </c>
      <c r="T32" s="27">
        <v>6.09</v>
      </c>
      <c r="U32" s="8">
        <v>7</v>
      </c>
      <c r="V32" s="27">
        <f t="shared" si="2"/>
        <v>37.869999999999997</v>
      </c>
      <c r="W32" s="8">
        <v>7</v>
      </c>
      <c r="X32" s="8"/>
    </row>
    <row r="33" spans="1:24" x14ac:dyDescent="0.25">
      <c r="A33" s="6" t="s">
        <v>34</v>
      </c>
      <c r="B33" s="7" t="s">
        <v>5</v>
      </c>
      <c r="C33" s="7">
        <v>2</v>
      </c>
      <c r="D33" s="7" t="s">
        <v>6</v>
      </c>
      <c r="E33" s="7">
        <v>1.5</v>
      </c>
      <c r="F33" s="8">
        <v>22</v>
      </c>
      <c r="G33" s="9">
        <v>19</v>
      </c>
      <c r="H33" s="9">
        <v>20</v>
      </c>
      <c r="I33" s="10">
        <f t="shared" si="0"/>
        <v>62.5</v>
      </c>
      <c r="J33" s="8">
        <f t="shared" si="3"/>
        <v>46.5</v>
      </c>
      <c r="K33" s="10" t="s">
        <v>148</v>
      </c>
      <c r="L33" s="8" t="s">
        <v>148</v>
      </c>
      <c r="M33" s="8"/>
      <c r="N33" s="27"/>
      <c r="O33" s="27"/>
      <c r="P33" s="27"/>
      <c r="Q33" s="27"/>
      <c r="R33" s="27"/>
      <c r="S33" s="27"/>
      <c r="T33" s="27"/>
      <c r="U33" s="8">
        <v>8</v>
      </c>
      <c r="V33" s="27">
        <f t="shared" si="2"/>
        <v>0</v>
      </c>
      <c r="W33" s="8">
        <v>8</v>
      </c>
      <c r="X33" s="8"/>
    </row>
    <row r="34" spans="1:24" x14ac:dyDescent="0.25">
      <c r="A34" s="6" t="s">
        <v>35</v>
      </c>
      <c r="B34" s="7" t="s">
        <v>5</v>
      </c>
      <c r="C34" s="7">
        <v>52</v>
      </c>
      <c r="D34" s="7" t="s">
        <v>6</v>
      </c>
      <c r="E34" s="7">
        <v>9.5</v>
      </c>
      <c r="F34" s="8">
        <v>1</v>
      </c>
      <c r="G34" s="9">
        <v>7</v>
      </c>
      <c r="H34" s="9">
        <v>1</v>
      </c>
      <c r="I34" s="10">
        <f t="shared" si="0"/>
        <v>18.5</v>
      </c>
      <c r="J34" s="8">
        <f t="shared" si="3"/>
        <v>121.5</v>
      </c>
      <c r="K34" s="10" t="s">
        <v>148</v>
      </c>
      <c r="L34" s="8" t="s">
        <v>148</v>
      </c>
      <c r="M34" s="8"/>
      <c r="N34" s="27"/>
      <c r="O34" s="27"/>
      <c r="P34" s="27"/>
      <c r="Q34" s="27"/>
      <c r="R34" s="27"/>
      <c r="S34" s="27"/>
      <c r="T34" s="27"/>
      <c r="U34" s="8">
        <v>8</v>
      </c>
      <c r="V34" s="27">
        <f t="shared" si="2"/>
        <v>0</v>
      </c>
      <c r="W34" s="8">
        <v>8</v>
      </c>
      <c r="X34" s="8"/>
    </row>
    <row r="35" spans="1:24" x14ac:dyDescent="0.25">
      <c r="A35" s="6" t="s">
        <v>36</v>
      </c>
      <c r="B35" s="7" t="s">
        <v>5</v>
      </c>
      <c r="C35" s="7">
        <v>28</v>
      </c>
      <c r="D35" s="7">
        <v>46</v>
      </c>
      <c r="E35" s="7">
        <v>2.5</v>
      </c>
      <c r="F35" s="8">
        <v>21</v>
      </c>
      <c r="G35" s="9">
        <v>55.5</v>
      </c>
      <c r="H35" s="9">
        <v>134</v>
      </c>
      <c r="I35" s="10">
        <f t="shared" si="0"/>
        <v>259</v>
      </c>
      <c r="J35" s="8">
        <f t="shared" si="3"/>
        <v>181</v>
      </c>
      <c r="K35" s="10" t="s">
        <v>150</v>
      </c>
      <c r="L35" s="8" t="s">
        <v>148</v>
      </c>
      <c r="M35" s="8" t="s">
        <v>165</v>
      </c>
      <c r="N35" s="27">
        <v>0.28000000000000003</v>
      </c>
      <c r="O35" s="27">
        <v>0.45</v>
      </c>
      <c r="P35" s="27">
        <v>0</v>
      </c>
      <c r="Q35" s="27">
        <v>0</v>
      </c>
      <c r="R35" s="27">
        <v>0</v>
      </c>
      <c r="S35" s="27">
        <v>0</v>
      </c>
      <c r="T35" s="27">
        <v>13.26</v>
      </c>
      <c r="U35" s="8">
        <v>8</v>
      </c>
      <c r="V35" s="27">
        <f t="shared" si="2"/>
        <v>13.709999999999999</v>
      </c>
      <c r="W35" s="8">
        <v>8</v>
      </c>
      <c r="X35" s="8"/>
    </row>
    <row r="36" spans="1:24" x14ac:dyDescent="0.25">
      <c r="A36" s="6" t="s">
        <v>183</v>
      </c>
      <c r="B36" s="7" t="s">
        <v>5</v>
      </c>
      <c r="C36" s="7"/>
      <c r="D36" s="7"/>
      <c r="E36" s="7"/>
      <c r="F36" s="8"/>
      <c r="G36" s="9"/>
      <c r="H36" s="9"/>
      <c r="I36" s="10"/>
      <c r="J36" s="8"/>
      <c r="K36" s="10"/>
      <c r="L36" s="8"/>
      <c r="M36" s="8"/>
      <c r="N36" s="27"/>
      <c r="O36" s="27"/>
      <c r="P36" s="27"/>
      <c r="Q36" s="27"/>
      <c r="R36" s="27"/>
      <c r="S36" s="27"/>
      <c r="T36" s="27"/>
      <c r="U36" s="8"/>
      <c r="V36" s="27">
        <v>0</v>
      </c>
      <c r="W36" s="8">
        <v>9</v>
      </c>
      <c r="X36" s="8" t="s">
        <v>184</v>
      </c>
    </row>
    <row r="37" spans="1:24" x14ac:dyDescent="0.25">
      <c r="A37" s="6" t="s">
        <v>37</v>
      </c>
      <c r="B37" s="7" t="s">
        <v>5</v>
      </c>
      <c r="C37" s="7" t="s">
        <v>6</v>
      </c>
      <c r="D37" s="7" t="s">
        <v>6</v>
      </c>
      <c r="E37" s="7">
        <v>18.5</v>
      </c>
      <c r="F37" s="8">
        <v>0.5</v>
      </c>
      <c r="G37" s="9">
        <v>30</v>
      </c>
      <c r="H37" s="9">
        <v>16</v>
      </c>
      <c r="I37" s="10">
        <f t="shared" ref="I37:I75" si="4">SUM(D37:H37)</f>
        <v>65</v>
      </c>
      <c r="J37" s="8">
        <f>SUM(D37:G37)</f>
        <v>49</v>
      </c>
      <c r="K37" s="10" t="s">
        <v>148</v>
      </c>
      <c r="L37" s="8" t="s">
        <v>148</v>
      </c>
      <c r="M37" s="8"/>
      <c r="N37" s="27"/>
      <c r="O37" s="27"/>
      <c r="P37" s="27"/>
      <c r="Q37" s="27"/>
      <c r="R37" s="27"/>
      <c r="S37" s="27"/>
      <c r="T37" s="27"/>
      <c r="U37" s="8">
        <v>8</v>
      </c>
      <c r="V37" s="27">
        <f t="shared" ref="V37:V75" si="5">SUM(O37:Q37,S37:T37)</f>
        <v>0</v>
      </c>
      <c r="W37" s="8">
        <v>8</v>
      </c>
      <c r="X37" s="8"/>
    </row>
    <row r="38" spans="1:24" x14ac:dyDescent="0.25">
      <c r="A38" s="6" t="s">
        <v>38</v>
      </c>
      <c r="B38" s="7" t="s">
        <v>5</v>
      </c>
      <c r="C38" s="7">
        <v>6</v>
      </c>
      <c r="D38" s="7">
        <v>36</v>
      </c>
      <c r="E38" s="7">
        <v>35</v>
      </c>
      <c r="F38" s="8">
        <v>78.5</v>
      </c>
      <c r="G38" s="9">
        <v>30.75</v>
      </c>
      <c r="H38" s="9">
        <v>7</v>
      </c>
      <c r="I38" s="10">
        <f t="shared" si="4"/>
        <v>187.25</v>
      </c>
      <c r="J38" s="8">
        <f>SUM(D38:G38)+(2*C38)</f>
        <v>192.25</v>
      </c>
      <c r="K38" s="10" t="s">
        <v>148</v>
      </c>
      <c r="L38" s="8" t="s">
        <v>148</v>
      </c>
      <c r="M38" s="8"/>
      <c r="N38" s="27"/>
      <c r="O38" s="27"/>
      <c r="P38" s="27"/>
      <c r="Q38" s="27"/>
      <c r="R38" s="27"/>
      <c r="S38" s="27"/>
      <c r="T38" s="27"/>
      <c r="U38" s="8">
        <v>8</v>
      </c>
      <c r="V38" s="27">
        <f t="shared" si="5"/>
        <v>0</v>
      </c>
      <c r="W38" s="8">
        <v>8</v>
      </c>
      <c r="X38" s="8"/>
    </row>
    <row r="39" spans="1:24" x14ac:dyDescent="0.25">
      <c r="A39" s="6" t="s">
        <v>39</v>
      </c>
      <c r="B39" s="7" t="s">
        <v>5</v>
      </c>
      <c r="C39" s="7" t="s">
        <v>6</v>
      </c>
      <c r="D39" s="7">
        <v>55.5</v>
      </c>
      <c r="E39" s="7">
        <v>58</v>
      </c>
      <c r="F39" s="8">
        <v>44</v>
      </c>
      <c r="G39" s="9">
        <v>38.75</v>
      </c>
      <c r="H39" s="9" t="s">
        <v>7</v>
      </c>
      <c r="I39" s="10">
        <f t="shared" si="4"/>
        <v>196.25</v>
      </c>
      <c r="J39" s="8">
        <f>SUM(D39:G39)</f>
        <v>196.25</v>
      </c>
      <c r="K39" s="10" t="s">
        <v>148</v>
      </c>
      <c r="L39" s="8" t="s">
        <v>148</v>
      </c>
      <c r="M39" s="8"/>
      <c r="N39" s="27"/>
      <c r="O39" s="27"/>
      <c r="P39" s="27"/>
      <c r="Q39" s="27"/>
      <c r="R39" s="27"/>
      <c r="S39" s="27"/>
      <c r="T39" s="27"/>
      <c r="U39" s="8">
        <v>8</v>
      </c>
      <c r="V39" s="27">
        <f t="shared" si="5"/>
        <v>0</v>
      </c>
      <c r="W39" s="8">
        <v>8</v>
      </c>
      <c r="X39" s="8"/>
    </row>
    <row r="40" spans="1:24" x14ac:dyDescent="0.25">
      <c r="A40" s="6" t="s">
        <v>40</v>
      </c>
      <c r="B40" s="7" t="s">
        <v>5</v>
      </c>
      <c r="C40" s="7">
        <v>36</v>
      </c>
      <c r="D40" s="7">
        <v>29</v>
      </c>
      <c r="E40" s="7">
        <v>5</v>
      </c>
      <c r="F40" s="8">
        <v>35.25</v>
      </c>
      <c r="G40" s="9">
        <v>40.5</v>
      </c>
      <c r="H40" s="9">
        <v>113</v>
      </c>
      <c r="I40" s="10">
        <f t="shared" si="4"/>
        <v>222.75</v>
      </c>
      <c r="J40" s="8">
        <f>SUM(D40:G40)+(2*C40)</f>
        <v>181.75</v>
      </c>
      <c r="K40" s="10" t="s">
        <v>148</v>
      </c>
      <c r="L40" s="8" t="s">
        <v>148</v>
      </c>
      <c r="M40" s="8"/>
      <c r="N40" s="27"/>
      <c r="O40" s="27"/>
      <c r="P40" s="27"/>
      <c r="Q40" s="27"/>
      <c r="R40" s="27"/>
      <c r="S40" s="27"/>
      <c r="T40" s="27"/>
      <c r="U40" s="8">
        <v>8</v>
      </c>
      <c r="V40" s="27">
        <f t="shared" si="5"/>
        <v>0</v>
      </c>
      <c r="W40" s="8">
        <v>8</v>
      </c>
      <c r="X40" s="8"/>
    </row>
    <row r="41" spans="1:24" x14ac:dyDescent="0.25">
      <c r="A41" s="6" t="s">
        <v>41</v>
      </c>
      <c r="B41" s="7" t="s">
        <v>9</v>
      </c>
      <c r="C41" s="7">
        <v>318.5</v>
      </c>
      <c r="D41" s="7">
        <v>354.75</v>
      </c>
      <c r="E41" s="7">
        <v>519.5</v>
      </c>
      <c r="F41" s="8">
        <v>303.25</v>
      </c>
      <c r="G41" s="9">
        <v>416</v>
      </c>
      <c r="H41" s="9">
        <v>318</v>
      </c>
      <c r="I41" s="10">
        <f t="shared" si="4"/>
        <v>1911.5</v>
      </c>
      <c r="J41" s="8">
        <f>SUM(D41:G41)+(2*C41)</f>
        <v>2230.5</v>
      </c>
      <c r="K41" s="10" t="s">
        <v>149</v>
      </c>
      <c r="L41" s="8" t="s">
        <v>155</v>
      </c>
      <c r="M41" s="8" t="s">
        <v>164</v>
      </c>
      <c r="N41" s="27">
        <v>25.99</v>
      </c>
      <c r="O41" s="27">
        <v>24.29</v>
      </c>
      <c r="P41" s="27">
        <v>0</v>
      </c>
      <c r="Q41" s="27">
        <v>1.83</v>
      </c>
      <c r="R41" s="27">
        <v>0.13</v>
      </c>
      <c r="S41" s="27">
        <v>0.12</v>
      </c>
      <c r="T41" s="27">
        <v>4.49</v>
      </c>
      <c r="U41" s="8">
        <v>6</v>
      </c>
      <c r="V41" s="27">
        <f t="shared" si="5"/>
        <v>30.729999999999997</v>
      </c>
      <c r="W41" s="8">
        <v>7</v>
      </c>
      <c r="X41" s="8" t="s">
        <v>165</v>
      </c>
    </row>
    <row r="42" spans="1:24" x14ac:dyDescent="0.25">
      <c r="A42" s="6" t="s">
        <v>42</v>
      </c>
      <c r="B42" s="7" t="s">
        <v>5</v>
      </c>
      <c r="C42" s="7" t="s">
        <v>6</v>
      </c>
      <c r="D42" s="7">
        <v>58.5</v>
      </c>
      <c r="E42" s="7" t="s">
        <v>6</v>
      </c>
      <c r="F42" s="8">
        <v>6</v>
      </c>
      <c r="G42" s="9">
        <v>8</v>
      </c>
      <c r="H42" s="9">
        <v>27</v>
      </c>
      <c r="I42" s="10">
        <f t="shared" si="4"/>
        <v>99.5</v>
      </c>
      <c r="J42" s="8">
        <f>SUM(D42:G42)</f>
        <v>72.5</v>
      </c>
      <c r="K42" s="10" t="s">
        <v>148</v>
      </c>
      <c r="L42" s="8" t="s">
        <v>148</v>
      </c>
      <c r="M42" s="8"/>
      <c r="N42" s="27"/>
      <c r="O42" s="27"/>
      <c r="P42" s="27"/>
      <c r="Q42" s="27"/>
      <c r="R42" s="27"/>
      <c r="S42" s="27"/>
      <c r="T42" s="27"/>
      <c r="U42" s="8">
        <v>8</v>
      </c>
      <c r="V42" s="27">
        <f t="shared" si="5"/>
        <v>0</v>
      </c>
      <c r="W42" s="8">
        <v>8</v>
      </c>
      <c r="X42" s="8"/>
    </row>
    <row r="43" spans="1:24" x14ac:dyDescent="0.25">
      <c r="A43" s="6" t="s">
        <v>43</v>
      </c>
      <c r="B43" s="7" t="s">
        <v>9</v>
      </c>
      <c r="C43" s="7">
        <v>158</v>
      </c>
      <c r="D43" s="7">
        <v>91</v>
      </c>
      <c r="E43" s="7">
        <v>117.25</v>
      </c>
      <c r="F43" s="8">
        <v>107.25</v>
      </c>
      <c r="G43" s="9">
        <v>215</v>
      </c>
      <c r="H43" s="9">
        <v>324</v>
      </c>
      <c r="I43" s="10">
        <f t="shared" si="4"/>
        <v>854.5</v>
      </c>
      <c r="J43" s="8">
        <f>SUM(D43:G43)+(2*C43)</f>
        <v>846.5</v>
      </c>
      <c r="K43" s="10" t="s">
        <v>151</v>
      </c>
      <c r="L43" s="8" t="s">
        <v>152</v>
      </c>
      <c r="M43" s="8" t="s">
        <v>165</v>
      </c>
      <c r="N43" s="27">
        <v>0.89</v>
      </c>
      <c r="O43" s="27">
        <v>1.07</v>
      </c>
      <c r="P43" s="27">
        <v>0</v>
      </c>
      <c r="Q43" s="27">
        <v>0.01</v>
      </c>
      <c r="R43" s="27">
        <v>0.01</v>
      </c>
      <c r="S43" s="27">
        <v>0.01</v>
      </c>
      <c r="T43" s="27">
        <v>16.53</v>
      </c>
      <c r="U43" s="8">
        <v>8</v>
      </c>
      <c r="V43" s="27">
        <f t="shared" si="5"/>
        <v>17.62</v>
      </c>
      <c r="W43" s="8">
        <v>8</v>
      </c>
      <c r="X43" s="8"/>
    </row>
    <row r="44" spans="1:24" ht="38.25" x14ac:dyDescent="0.2">
      <c r="A44" s="18" t="s">
        <v>160</v>
      </c>
      <c r="B44" s="7" t="s">
        <v>5</v>
      </c>
      <c r="C44" s="7">
        <v>2.5</v>
      </c>
      <c r="D44" s="7">
        <v>23</v>
      </c>
      <c r="E44" s="7">
        <v>2</v>
      </c>
      <c r="F44" s="8">
        <v>59</v>
      </c>
      <c r="G44" s="9">
        <v>122</v>
      </c>
      <c r="H44" s="9">
        <v>171.25</v>
      </c>
      <c r="I44" s="10">
        <f t="shared" si="4"/>
        <v>377.25</v>
      </c>
      <c r="J44" s="8">
        <f>SUM(D44:G44)+(2*C44)</f>
        <v>211</v>
      </c>
      <c r="K44" s="10" t="s">
        <v>150</v>
      </c>
      <c r="L44" s="8" t="s">
        <v>148</v>
      </c>
      <c r="M44" s="8" t="s">
        <v>165</v>
      </c>
      <c r="N44" s="27"/>
      <c r="O44" s="27"/>
      <c r="P44" s="27"/>
      <c r="Q44" s="27"/>
      <c r="R44" s="27"/>
      <c r="S44" s="27"/>
      <c r="T44" s="27"/>
      <c r="U44" s="8">
        <v>8</v>
      </c>
      <c r="V44" s="27">
        <f t="shared" si="5"/>
        <v>0</v>
      </c>
      <c r="W44" s="8">
        <v>8</v>
      </c>
      <c r="X44" s="8"/>
    </row>
    <row r="45" spans="1:24" ht="25.5" x14ac:dyDescent="0.25">
      <c r="A45" s="6" t="s">
        <v>133</v>
      </c>
      <c r="B45" s="7" t="s">
        <v>9</v>
      </c>
      <c r="C45" s="7">
        <v>1476</v>
      </c>
      <c r="D45" s="7">
        <v>3517.25</v>
      </c>
      <c r="E45" s="7">
        <v>2479.75</v>
      </c>
      <c r="F45" s="8">
        <v>3182</v>
      </c>
      <c r="G45" s="9">
        <v>4835.25</v>
      </c>
      <c r="H45" s="9">
        <v>5741</v>
      </c>
      <c r="I45" s="10">
        <f t="shared" si="4"/>
        <v>19755.25</v>
      </c>
      <c r="J45" s="8">
        <f>SUM(D45:G45)+(2*C45)</f>
        <v>16966.25</v>
      </c>
      <c r="K45" s="10" t="s">
        <v>158</v>
      </c>
      <c r="L45" s="8" t="s">
        <v>158</v>
      </c>
      <c r="M45" s="8"/>
      <c r="N45" s="27">
        <v>617.34</v>
      </c>
      <c r="O45" s="27">
        <v>1071.52</v>
      </c>
      <c r="P45" s="27">
        <v>0.02</v>
      </c>
      <c r="Q45" s="27">
        <v>261.45999999999998</v>
      </c>
      <c r="R45" s="27">
        <v>261.45999999999998</v>
      </c>
      <c r="S45" s="27">
        <v>333.17</v>
      </c>
      <c r="T45" s="27">
        <v>139.37</v>
      </c>
      <c r="U45" s="8">
        <v>1</v>
      </c>
      <c r="V45" s="27">
        <f t="shared" si="5"/>
        <v>1805.54</v>
      </c>
      <c r="W45" s="8">
        <v>2</v>
      </c>
      <c r="X45" s="8" t="s">
        <v>165</v>
      </c>
    </row>
    <row r="46" spans="1:24" ht="38.25" x14ac:dyDescent="0.25">
      <c r="A46" s="6" t="s">
        <v>134</v>
      </c>
      <c r="B46" s="7" t="s">
        <v>9</v>
      </c>
      <c r="C46" s="7">
        <v>25.5</v>
      </c>
      <c r="D46" s="7" t="s">
        <v>6</v>
      </c>
      <c r="E46" s="7">
        <v>125</v>
      </c>
      <c r="F46" s="8">
        <v>107.75</v>
      </c>
      <c r="G46" s="9">
        <v>22</v>
      </c>
      <c r="H46" s="9">
        <v>77</v>
      </c>
      <c r="I46" s="10">
        <f t="shared" si="4"/>
        <v>331.75</v>
      </c>
      <c r="J46" s="8">
        <f>SUM(D46:G46)+(2*C46)</f>
        <v>305.75</v>
      </c>
      <c r="K46" s="10" t="s">
        <v>150</v>
      </c>
      <c r="L46" s="8" t="s">
        <v>148</v>
      </c>
      <c r="M46" s="8" t="s">
        <v>165</v>
      </c>
      <c r="N46" s="27">
        <v>0.11</v>
      </c>
      <c r="O46" s="27">
        <v>0.02</v>
      </c>
      <c r="P46" s="27">
        <v>0</v>
      </c>
      <c r="Q46" s="27">
        <v>0</v>
      </c>
      <c r="R46" s="27">
        <v>0</v>
      </c>
      <c r="S46" s="27">
        <v>0</v>
      </c>
      <c r="T46" s="27">
        <v>18</v>
      </c>
      <c r="U46" s="8">
        <v>7</v>
      </c>
      <c r="V46" s="27">
        <f t="shared" si="5"/>
        <v>18.02</v>
      </c>
      <c r="W46" s="8">
        <v>8</v>
      </c>
      <c r="X46" s="8" t="s">
        <v>164</v>
      </c>
    </row>
    <row r="47" spans="1:24" ht="25.5" x14ac:dyDescent="0.25">
      <c r="A47" s="6" t="s">
        <v>44</v>
      </c>
      <c r="B47" s="7" t="s">
        <v>5</v>
      </c>
      <c r="C47" s="7">
        <v>47.25</v>
      </c>
      <c r="D47" s="7">
        <v>144.75</v>
      </c>
      <c r="E47" s="7">
        <v>45</v>
      </c>
      <c r="F47" s="8">
        <v>82.25</v>
      </c>
      <c r="G47" s="9">
        <v>43.75</v>
      </c>
      <c r="H47" s="9">
        <v>37</v>
      </c>
      <c r="I47" s="10">
        <f t="shared" si="4"/>
        <v>352.75</v>
      </c>
      <c r="J47" s="8">
        <f>SUM(D47:G47)+(2*C47)</f>
        <v>410.25</v>
      </c>
      <c r="K47" s="10" t="s">
        <v>148</v>
      </c>
      <c r="L47" s="8" t="s">
        <v>150</v>
      </c>
      <c r="M47" s="8" t="s">
        <v>164</v>
      </c>
      <c r="N47" s="27"/>
      <c r="O47" s="27"/>
      <c r="P47" s="27"/>
      <c r="Q47" s="27"/>
      <c r="R47" s="27"/>
      <c r="S47" s="27"/>
      <c r="T47" s="27"/>
      <c r="U47" s="8">
        <v>8</v>
      </c>
      <c r="V47" s="27">
        <f t="shared" si="5"/>
        <v>0</v>
      </c>
      <c r="W47" s="8">
        <v>8</v>
      </c>
      <c r="X47" s="8"/>
    </row>
    <row r="48" spans="1:24" x14ac:dyDescent="0.25">
      <c r="A48" s="6" t="s">
        <v>45</v>
      </c>
      <c r="B48" s="7" t="s">
        <v>5</v>
      </c>
      <c r="C48" s="7" t="s">
        <v>6</v>
      </c>
      <c r="D48" s="7">
        <v>7</v>
      </c>
      <c r="E48" s="7">
        <v>0.5</v>
      </c>
      <c r="F48" s="8">
        <v>84.25</v>
      </c>
      <c r="G48" s="9">
        <v>58.25</v>
      </c>
      <c r="H48" s="9">
        <v>130</v>
      </c>
      <c r="I48" s="10">
        <f t="shared" si="4"/>
        <v>280</v>
      </c>
      <c r="J48" s="8">
        <f>SUM(D48:G48)</f>
        <v>150</v>
      </c>
      <c r="K48" s="10" t="s">
        <v>148</v>
      </c>
      <c r="L48" s="8" t="s">
        <v>148</v>
      </c>
      <c r="M48" s="8"/>
      <c r="N48" s="27"/>
      <c r="O48" s="27"/>
      <c r="P48" s="27"/>
      <c r="Q48" s="27"/>
      <c r="R48" s="27"/>
      <c r="S48" s="27"/>
      <c r="T48" s="27"/>
      <c r="U48" s="8">
        <v>8</v>
      </c>
      <c r="V48" s="27">
        <f t="shared" si="5"/>
        <v>0</v>
      </c>
      <c r="W48" s="8">
        <v>8</v>
      </c>
      <c r="X48" s="8"/>
    </row>
    <row r="49" spans="1:24" ht="25.5" x14ac:dyDescent="0.25">
      <c r="A49" s="6" t="s">
        <v>46</v>
      </c>
      <c r="B49" s="7" t="s">
        <v>5</v>
      </c>
      <c r="C49" s="7">
        <v>56</v>
      </c>
      <c r="D49" s="7">
        <v>33.75</v>
      </c>
      <c r="E49" s="7">
        <v>13.5</v>
      </c>
      <c r="F49" s="8">
        <v>91.75</v>
      </c>
      <c r="G49" s="9">
        <v>44.5</v>
      </c>
      <c r="H49" s="9">
        <v>250</v>
      </c>
      <c r="I49" s="10">
        <f t="shared" si="4"/>
        <v>433.5</v>
      </c>
      <c r="J49" s="8">
        <f>SUM(D49:G49)+(2*C49)</f>
        <v>295.5</v>
      </c>
      <c r="K49" s="10" t="s">
        <v>150</v>
      </c>
      <c r="L49" s="8" t="s">
        <v>148</v>
      </c>
      <c r="M49" s="8" t="s">
        <v>165</v>
      </c>
      <c r="N49" s="27"/>
      <c r="O49" s="27"/>
      <c r="P49" s="27"/>
      <c r="Q49" s="27"/>
      <c r="R49" s="27"/>
      <c r="S49" s="27"/>
      <c r="T49" s="27"/>
      <c r="U49" s="8">
        <v>7</v>
      </c>
      <c r="V49" s="27">
        <f t="shared" si="5"/>
        <v>0</v>
      </c>
      <c r="W49" s="8">
        <v>8</v>
      </c>
      <c r="X49" s="8" t="s">
        <v>165</v>
      </c>
    </row>
    <row r="50" spans="1:24" ht="25.5" x14ac:dyDescent="0.25">
      <c r="A50" s="6" t="s">
        <v>47</v>
      </c>
      <c r="B50" s="7" t="s">
        <v>9</v>
      </c>
      <c r="C50" s="7">
        <v>81.75</v>
      </c>
      <c r="D50" s="7">
        <v>392.75</v>
      </c>
      <c r="E50" s="7">
        <v>646.75</v>
      </c>
      <c r="F50" s="8">
        <v>360.75</v>
      </c>
      <c r="G50" s="9">
        <v>354</v>
      </c>
      <c r="H50" s="9">
        <v>561</v>
      </c>
      <c r="I50" s="10">
        <f t="shared" si="4"/>
        <v>2315.25</v>
      </c>
      <c r="J50" s="8">
        <f>SUM(D50:G50)+(2*C50)</f>
        <v>1917.75</v>
      </c>
      <c r="K50" s="10" t="s">
        <v>156</v>
      </c>
      <c r="L50" s="8" t="s">
        <v>149</v>
      </c>
      <c r="M50" s="8" t="s">
        <v>165</v>
      </c>
      <c r="N50" s="27">
        <v>2.84</v>
      </c>
      <c r="O50" s="27">
        <v>1.26</v>
      </c>
      <c r="P50" s="27">
        <v>0</v>
      </c>
      <c r="Q50" s="27">
        <v>0.61</v>
      </c>
      <c r="R50" s="27">
        <v>0.61</v>
      </c>
      <c r="S50" s="27">
        <v>3.32</v>
      </c>
      <c r="T50" s="27">
        <v>7.16</v>
      </c>
      <c r="U50" s="8">
        <v>7</v>
      </c>
      <c r="V50" s="27">
        <f t="shared" si="5"/>
        <v>12.35</v>
      </c>
      <c r="W50" s="8">
        <v>8</v>
      </c>
      <c r="X50" s="8" t="s">
        <v>165</v>
      </c>
    </row>
    <row r="51" spans="1:24" ht="25.5" x14ac:dyDescent="0.25">
      <c r="A51" s="6" t="s">
        <v>48</v>
      </c>
      <c r="B51" s="7" t="s">
        <v>9</v>
      </c>
      <c r="C51" s="7">
        <v>112</v>
      </c>
      <c r="D51" s="7">
        <v>118.75</v>
      </c>
      <c r="E51" s="7">
        <v>114</v>
      </c>
      <c r="F51" s="8">
        <v>291.75</v>
      </c>
      <c r="G51" s="9">
        <v>337.75</v>
      </c>
      <c r="H51" s="9">
        <v>413</v>
      </c>
      <c r="I51" s="10">
        <f t="shared" si="4"/>
        <v>1275.25</v>
      </c>
      <c r="J51" s="8">
        <f>SUM(D51:G51)+(2*C51)</f>
        <v>1086.25</v>
      </c>
      <c r="K51" s="10" t="s">
        <v>155</v>
      </c>
      <c r="L51" s="8" t="s">
        <v>151</v>
      </c>
      <c r="M51" s="8" t="s">
        <v>165</v>
      </c>
      <c r="N51" s="27">
        <v>207.7</v>
      </c>
      <c r="O51" s="27">
        <v>28.3</v>
      </c>
      <c r="P51" s="27">
        <v>0</v>
      </c>
      <c r="Q51" s="27">
        <v>8.4</v>
      </c>
      <c r="R51" s="27">
        <v>8.4</v>
      </c>
      <c r="S51" s="27">
        <v>16.2</v>
      </c>
      <c r="T51" s="27">
        <v>5.39</v>
      </c>
      <c r="U51" s="8">
        <v>6</v>
      </c>
      <c r="V51" s="27">
        <f t="shared" si="5"/>
        <v>58.290000000000006</v>
      </c>
      <c r="W51" s="8">
        <v>6</v>
      </c>
      <c r="X51" s="8"/>
    </row>
    <row r="52" spans="1:24" ht="25.5" x14ac:dyDescent="0.25">
      <c r="A52" s="6" t="s">
        <v>49</v>
      </c>
      <c r="B52" s="7" t="s">
        <v>9</v>
      </c>
      <c r="C52" s="7">
        <v>100</v>
      </c>
      <c r="D52" s="7">
        <v>228</v>
      </c>
      <c r="E52" s="7">
        <v>136.25</v>
      </c>
      <c r="F52" s="8">
        <v>206</v>
      </c>
      <c r="G52" s="9">
        <v>324.5</v>
      </c>
      <c r="H52" s="9">
        <v>768</v>
      </c>
      <c r="I52" s="10">
        <f t="shared" si="4"/>
        <v>1662.75</v>
      </c>
      <c r="J52" s="8">
        <f>SUM(D52:G52)+(2*C52)</f>
        <v>1094.75</v>
      </c>
      <c r="K52" s="10" t="s">
        <v>156</v>
      </c>
      <c r="L52" s="8" t="s">
        <v>151</v>
      </c>
      <c r="M52" s="8" t="s">
        <v>165</v>
      </c>
      <c r="N52" s="27">
        <v>232.6</v>
      </c>
      <c r="O52" s="27">
        <v>39.700000000000003</v>
      </c>
      <c r="P52" s="27">
        <v>0</v>
      </c>
      <c r="Q52" s="27">
        <v>12.2</v>
      </c>
      <c r="R52" s="27">
        <v>12.2</v>
      </c>
      <c r="S52" s="27">
        <v>39.299999999999997</v>
      </c>
      <c r="T52" s="27">
        <v>10.73</v>
      </c>
      <c r="U52" s="8">
        <v>5</v>
      </c>
      <c r="V52" s="27">
        <f t="shared" si="5"/>
        <v>101.93</v>
      </c>
      <c r="W52" s="8">
        <v>5</v>
      </c>
      <c r="X52" s="8"/>
    </row>
    <row r="53" spans="1:24" x14ac:dyDescent="0.25">
      <c r="A53" s="6" t="s">
        <v>50</v>
      </c>
      <c r="B53" s="7" t="s">
        <v>9</v>
      </c>
      <c r="C53" s="7">
        <v>264</v>
      </c>
      <c r="D53" s="7">
        <v>257.25</v>
      </c>
      <c r="E53" s="7">
        <v>139.5</v>
      </c>
      <c r="F53" s="8">
        <v>68.5</v>
      </c>
      <c r="G53" s="9">
        <v>66</v>
      </c>
      <c r="H53" s="9">
        <v>110</v>
      </c>
      <c r="I53" s="10">
        <f t="shared" si="4"/>
        <v>641.25</v>
      </c>
      <c r="J53" s="8">
        <f>SUM(D53:G53)+(2*C53)</f>
        <v>1059.25</v>
      </c>
      <c r="K53" s="10" t="s">
        <v>150</v>
      </c>
      <c r="L53" s="8" t="s">
        <v>151</v>
      </c>
      <c r="M53" s="8" t="s">
        <v>164</v>
      </c>
      <c r="N53" s="27">
        <v>2.75</v>
      </c>
      <c r="O53" s="27">
        <v>3.45</v>
      </c>
      <c r="P53" s="27">
        <v>0</v>
      </c>
      <c r="Q53" s="27">
        <v>0.04</v>
      </c>
      <c r="R53" s="27">
        <v>0.03</v>
      </c>
      <c r="S53" s="27">
        <v>0.3</v>
      </c>
      <c r="T53" s="27">
        <v>0.18</v>
      </c>
      <c r="U53" s="8">
        <v>8</v>
      </c>
      <c r="V53" s="27">
        <f t="shared" si="5"/>
        <v>3.97</v>
      </c>
      <c r="W53" s="8">
        <v>8</v>
      </c>
      <c r="X53" s="8"/>
    </row>
    <row r="54" spans="1:24" ht="25.5" x14ac:dyDescent="0.25">
      <c r="A54" s="6" t="s">
        <v>51</v>
      </c>
      <c r="B54" s="7" t="s">
        <v>5</v>
      </c>
      <c r="C54" s="7" t="s">
        <v>6</v>
      </c>
      <c r="D54" s="7">
        <v>18</v>
      </c>
      <c r="E54" s="7" t="s">
        <v>6</v>
      </c>
      <c r="F54" s="8">
        <v>27.5</v>
      </c>
      <c r="G54" s="9">
        <v>47.25</v>
      </c>
      <c r="H54" s="9">
        <v>10</v>
      </c>
      <c r="I54" s="10">
        <f t="shared" si="4"/>
        <v>102.75</v>
      </c>
      <c r="J54" s="8">
        <f>SUM(D54:G54)</f>
        <v>92.75</v>
      </c>
      <c r="K54" s="10" t="s">
        <v>148</v>
      </c>
      <c r="L54" s="8" t="s">
        <v>148</v>
      </c>
      <c r="M54" s="8"/>
      <c r="N54" s="27"/>
      <c r="O54" s="27"/>
      <c r="P54" s="27"/>
      <c r="Q54" s="27"/>
      <c r="R54" s="27"/>
      <c r="S54" s="27"/>
      <c r="T54" s="27"/>
      <c r="U54" s="8">
        <v>8</v>
      </c>
      <c r="V54" s="27">
        <f t="shared" si="5"/>
        <v>0</v>
      </c>
      <c r="W54" s="8">
        <v>8</v>
      </c>
      <c r="X54" s="8"/>
    </row>
    <row r="55" spans="1:24" ht="25.5" x14ac:dyDescent="0.25">
      <c r="A55" s="6" t="s">
        <v>52</v>
      </c>
      <c r="B55" s="7" t="s">
        <v>9</v>
      </c>
      <c r="C55" s="7">
        <v>86</v>
      </c>
      <c r="D55" s="7">
        <v>235.25</v>
      </c>
      <c r="E55" s="7">
        <v>126.5</v>
      </c>
      <c r="F55" s="8">
        <v>102.25</v>
      </c>
      <c r="G55" s="19">
        <v>133.75</v>
      </c>
      <c r="H55" s="19">
        <v>86</v>
      </c>
      <c r="I55" s="10">
        <f t="shared" si="4"/>
        <v>683.75</v>
      </c>
      <c r="J55" s="8">
        <f t="shared" ref="J55:J60" si="6">SUM(D55:G55)+(2*C55)</f>
        <v>769.75</v>
      </c>
      <c r="K55" s="10" t="s">
        <v>152</v>
      </c>
      <c r="L55" s="8" t="s">
        <v>152</v>
      </c>
      <c r="M55" s="8"/>
      <c r="N55" s="27">
        <v>7.25</v>
      </c>
      <c r="O55" s="27">
        <v>4.6500000000000004</v>
      </c>
      <c r="P55" s="27">
        <v>0</v>
      </c>
      <c r="Q55" s="27">
        <v>7.0000000000000007E-2</v>
      </c>
      <c r="R55" s="27">
        <v>0.06</v>
      </c>
      <c r="S55" s="27">
        <v>0.08</v>
      </c>
      <c r="T55" s="27">
        <v>0.49</v>
      </c>
      <c r="U55" s="8">
        <v>8</v>
      </c>
      <c r="V55" s="27">
        <f t="shared" si="5"/>
        <v>5.2900000000000009</v>
      </c>
      <c r="W55" s="8">
        <v>8</v>
      </c>
      <c r="X55" s="8"/>
    </row>
    <row r="56" spans="1:24" ht="25.5" x14ac:dyDescent="0.25">
      <c r="A56" s="6" t="s">
        <v>53</v>
      </c>
      <c r="B56" s="7" t="s">
        <v>9</v>
      </c>
      <c r="C56" s="7">
        <v>85</v>
      </c>
      <c r="D56" s="7">
        <v>275.75</v>
      </c>
      <c r="E56" s="7">
        <v>156</v>
      </c>
      <c r="F56" s="8">
        <v>57.5</v>
      </c>
      <c r="G56" s="9" t="s">
        <v>6</v>
      </c>
      <c r="H56" s="9">
        <v>192</v>
      </c>
      <c r="I56" s="10">
        <f t="shared" si="4"/>
        <v>681.25</v>
      </c>
      <c r="J56" s="8">
        <f t="shared" si="6"/>
        <v>659.25</v>
      </c>
      <c r="K56" s="10" t="s">
        <v>150</v>
      </c>
      <c r="L56" s="8" t="s">
        <v>150</v>
      </c>
      <c r="M56" s="8"/>
      <c r="N56" s="27">
        <v>2.69</v>
      </c>
      <c r="O56" s="27">
        <v>3.55</v>
      </c>
      <c r="P56" s="27">
        <v>0</v>
      </c>
      <c r="Q56" s="27">
        <v>1.02</v>
      </c>
      <c r="R56" s="27">
        <v>1.02</v>
      </c>
      <c r="S56" s="27">
        <v>0.05</v>
      </c>
      <c r="T56" s="27">
        <v>0.61</v>
      </c>
      <c r="U56" s="8">
        <v>8</v>
      </c>
      <c r="V56" s="27">
        <f t="shared" si="5"/>
        <v>5.23</v>
      </c>
      <c r="W56" s="8">
        <v>8</v>
      </c>
      <c r="X56" s="8"/>
    </row>
    <row r="57" spans="1:24" x14ac:dyDescent="0.25">
      <c r="A57" s="6" t="s">
        <v>54</v>
      </c>
      <c r="B57" s="7" t="s">
        <v>5</v>
      </c>
      <c r="C57" s="7">
        <v>32</v>
      </c>
      <c r="D57" s="7">
        <v>5.5</v>
      </c>
      <c r="E57" s="7">
        <v>37.5</v>
      </c>
      <c r="F57" s="8">
        <v>67.5</v>
      </c>
      <c r="G57" s="9">
        <v>45.5</v>
      </c>
      <c r="H57" s="9">
        <v>83</v>
      </c>
      <c r="I57" s="10">
        <f t="shared" si="4"/>
        <v>239</v>
      </c>
      <c r="J57" s="8">
        <f t="shared" si="6"/>
        <v>220</v>
      </c>
      <c r="K57" s="10" t="s">
        <v>152</v>
      </c>
      <c r="L57" s="8" t="s">
        <v>148</v>
      </c>
      <c r="M57" s="8" t="s">
        <v>165</v>
      </c>
      <c r="N57" s="27">
        <v>13.35</v>
      </c>
      <c r="O57" s="27">
        <v>4.4400000000000004</v>
      </c>
      <c r="P57" s="27">
        <v>0</v>
      </c>
      <c r="Q57" s="27">
        <v>4.66</v>
      </c>
      <c r="R57" s="27">
        <v>2.91</v>
      </c>
      <c r="S57" s="27">
        <v>0.46</v>
      </c>
      <c r="T57" s="27">
        <v>3.29</v>
      </c>
      <c r="U57" s="8">
        <v>8</v>
      </c>
      <c r="V57" s="27">
        <f t="shared" si="5"/>
        <v>12.850000000000001</v>
      </c>
      <c r="W57" s="8">
        <v>8</v>
      </c>
      <c r="X57" s="8"/>
    </row>
    <row r="58" spans="1:24" ht="25.5" x14ac:dyDescent="0.25">
      <c r="A58" s="6" t="s">
        <v>55</v>
      </c>
      <c r="B58" s="7" t="s">
        <v>5</v>
      </c>
      <c r="C58" s="7">
        <v>29</v>
      </c>
      <c r="D58" s="7">
        <v>58</v>
      </c>
      <c r="E58" s="7">
        <v>4.5</v>
      </c>
      <c r="F58" s="8">
        <v>72.5</v>
      </c>
      <c r="G58" s="9">
        <v>75.25</v>
      </c>
      <c r="H58" s="9" t="s">
        <v>7</v>
      </c>
      <c r="I58" s="10">
        <f t="shared" si="4"/>
        <v>210.25</v>
      </c>
      <c r="J58" s="8">
        <f t="shared" si="6"/>
        <v>268.25</v>
      </c>
      <c r="K58" s="10" t="s">
        <v>148</v>
      </c>
      <c r="L58" s="8" t="s">
        <v>148</v>
      </c>
      <c r="M58" s="8"/>
      <c r="N58" s="27"/>
      <c r="O58" s="27"/>
      <c r="P58" s="27"/>
      <c r="Q58" s="27"/>
      <c r="R58" s="27"/>
      <c r="S58" s="27"/>
      <c r="T58" s="27"/>
      <c r="U58" s="8">
        <v>8</v>
      </c>
      <c r="V58" s="27">
        <f t="shared" si="5"/>
        <v>0</v>
      </c>
      <c r="W58" s="8">
        <v>8</v>
      </c>
      <c r="X58" s="8"/>
    </row>
    <row r="59" spans="1:24" ht="25.5" x14ac:dyDescent="0.25">
      <c r="A59" s="6" t="s">
        <v>139</v>
      </c>
      <c r="B59" s="7" t="s">
        <v>9</v>
      </c>
      <c r="C59" s="7">
        <v>66.75</v>
      </c>
      <c r="D59" s="7">
        <v>139.5</v>
      </c>
      <c r="E59" s="7">
        <v>192.5</v>
      </c>
      <c r="F59" s="8">
        <v>142</v>
      </c>
      <c r="G59" s="9">
        <v>6</v>
      </c>
      <c r="H59" s="9">
        <v>45</v>
      </c>
      <c r="I59" s="10">
        <f t="shared" si="4"/>
        <v>525</v>
      </c>
      <c r="J59" s="8">
        <f t="shared" si="6"/>
        <v>613.5</v>
      </c>
      <c r="K59" s="10"/>
      <c r="L59" s="8" t="s">
        <v>150</v>
      </c>
      <c r="M59" s="8"/>
      <c r="N59" s="27"/>
      <c r="O59" s="27"/>
      <c r="P59" s="27"/>
      <c r="Q59" s="27"/>
      <c r="R59" s="27"/>
      <c r="S59" s="27"/>
      <c r="T59" s="27"/>
      <c r="U59" s="8"/>
      <c r="V59" s="27">
        <f t="shared" si="5"/>
        <v>0</v>
      </c>
      <c r="W59" s="8">
        <v>8</v>
      </c>
      <c r="X59" s="8"/>
    </row>
    <row r="60" spans="1:24" x14ac:dyDescent="0.25">
      <c r="A60" s="6" t="s">
        <v>56</v>
      </c>
      <c r="B60" s="7" t="s">
        <v>9</v>
      </c>
      <c r="C60" s="7">
        <v>307</v>
      </c>
      <c r="D60" s="7">
        <v>493.5</v>
      </c>
      <c r="E60" s="7">
        <v>568.25</v>
      </c>
      <c r="F60" s="8">
        <v>232.6</v>
      </c>
      <c r="G60" s="9">
        <v>428.5</v>
      </c>
      <c r="H60" s="9">
        <v>100</v>
      </c>
      <c r="I60" s="10">
        <f t="shared" si="4"/>
        <v>1822.85</v>
      </c>
      <c r="J60" s="8">
        <f t="shared" si="6"/>
        <v>2336.85</v>
      </c>
      <c r="K60" s="10" t="s">
        <v>151</v>
      </c>
      <c r="L60" s="8" t="s">
        <v>155</v>
      </c>
      <c r="M60" s="8" t="s">
        <v>164</v>
      </c>
      <c r="N60" s="27">
        <v>39.35</v>
      </c>
      <c r="O60" s="27">
        <v>35.69</v>
      </c>
      <c r="P60" s="27">
        <v>0</v>
      </c>
      <c r="Q60" s="27">
        <v>0.79</v>
      </c>
      <c r="R60" s="27">
        <v>0.74</v>
      </c>
      <c r="S60" s="27">
        <v>1.1100000000000001</v>
      </c>
      <c r="T60" s="27">
        <v>23.65</v>
      </c>
      <c r="U60" s="8">
        <v>6</v>
      </c>
      <c r="V60" s="27">
        <f t="shared" si="5"/>
        <v>61.239999999999995</v>
      </c>
      <c r="W60" s="8">
        <v>6</v>
      </c>
      <c r="X60" s="8"/>
    </row>
    <row r="61" spans="1:24" x14ac:dyDescent="0.25">
      <c r="A61" s="6" t="s">
        <v>57</v>
      </c>
      <c r="B61" s="7" t="s">
        <v>5</v>
      </c>
      <c r="C61" s="7" t="s">
        <v>6</v>
      </c>
      <c r="D61" s="7">
        <v>2</v>
      </c>
      <c r="E61" s="7">
        <v>36</v>
      </c>
      <c r="F61" s="8">
        <v>175.25</v>
      </c>
      <c r="G61" s="9">
        <v>3.5</v>
      </c>
      <c r="H61" s="9">
        <v>162</v>
      </c>
      <c r="I61" s="10">
        <f t="shared" si="4"/>
        <v>378.75</v>
      </c>
      <c r="J61" s="8">
        <f>SUM(D61:G61)</f>
        <v>216.75</v>
      </c>
      <c r="K61" s="10" t="s">
        <v>150</v>
      </c>
      <c r="L61" s="8" t="s">
        <v>148</v>
      </c>
      <c r="M61" s="8" t="s">
        <v>165</v>
      </c>
      <c r="N61" s="27"/>
      <c r="O61" s="27"/>
      <c r="P61" s="27"/>
      <c r="Q61" s="27"/>
      <c r="R61" s="27"/>
      <c r="S61" s="27"/>
      <c r="T61" s="27"/>
      <c r="U61" s="8">
        <v>8</v>
      </c>
      <c r="V61" s="27">
        <f t="shared" si="5"/>
        <v>0</v>
      </c>
      <c r="W61" s="8">
        <v>8</v>
      </c>
      <c r="X61" s="8"/>
    </row>
    <row r="62" spans="1:24" x14ac:dyDescent="0.25">
      <c r="A62" s="6" t="s">
        <v>58</v>
      </c>
      <c r="B62" s="7" t="s">
        <v>9</v>
      </c>
      <c r="C62" s="7">
        <v>163.5</v>
      </c>
      <c r="D62" s="7">
        <v>258</v>
      </c>
      <c r="E62" s="7">
        <v>193.25</v>
      </c>
      <c r="F62" s="8">
        <v>206.5</v>
      </c>
      <c r="G62" s="9">
        <v>200</v>
      </c>
      <c r="H62" s="9">
        <v>119</v>
      </c>
      <c r="I62" s="10">
        <f t="shared" si="4"/>
        <v>976.75</v>
      </c>
      <c r="J62" s="8">
        <f t="shared" ref="J62:J69" si="7">SUM(D62:G62)+(2*C62)</f>
        <v>1184.75</v>
      </c>
      <c r="K62" s="10" t="s">
        <v>151</v>
      </c>
      <c r="L62" s="8" t="s">
        <v>151</v>
      </c>
      <c r="M62" s="8"/>
      <c r="N62" s="27">
        <v>4.71</v>
      </c>
      <c r="O62" s="27">
        <v>48.31</v>
      </c>
      <c r="P62" s="27">
        <v>0</v>
      </c>
      <c r="Q62" s="27">
        <v>7.25</v>
      </c>
      <c r="R62" s="27">
        <v>5.19</v>
      </c>
      <c r="S62" s="27">
        <v>66.97</v>
      </c>
      <c r="T62" s="27">
        <v>2.77</v>
      </c>
      <c r="U62" s="8">
        <v>5</v>
      </c>
      <c r="V62" s="27">
        <f t="shared" si="5"/>
        <v>125.3</v>
      </c>
      <c r="W62" s="8">
        <v>5</v>
      </c>
      <c r="X62" s="8"/>
    </row>
    <row r="63" spans="1:24" x14ac:dyDescent="0.25">
      <c r="A63" s="6" t="s">
        <v>59</v>
      </c>
      <c r="B63" s="7" t="s">
        <v>9</v>
      </c>
      <c r="C63" s="7">
        <v>109.75</v>
      </c>
      <c r="D63" s="7">
        <v>499.5</v>
      </c>
      <c r="E63" s="7">
        <v>533.5</v>
      </c>
      <c r="F63" s="8">
        <v>396.25</v>
      </c>
      <c r="G63" s="9">
        <v>676.25</v>
      </c>
      <c r="H63" s="9">
        <v>481</v>
      </c>
      <c r="I63" s="10">
        <f t="shared" si="4"/>
        <v>2586.5</v>
      </c>
      <c r="J63" s="8">
        <f t="shared" si="7"/>
        <v>2325</v>
      </c>
      <c r="K63" s="10" t="s">
        <v>155</v>
      </c>
      <c r="L63" s="8" t="s">
        <v>155</v>
      </c>
      <c r="M63" s="8"/>
      <c r="N63" s="27">
        <v>2050.79</v>
      </c>
      <c r="O63" s="27">
        <v>27.46</v>
      </c>
      <c r="P63" s="27">
        <v>0</v>
      </c>
      <c r="Q63" s="27">
        <v>23.21</v>
      </c>
      <c r="R63" s="27">
        <v>0.08</v>
      </c>
      <c r="S63" s="27">
        <v>18</v>
      </c>
      <c r="T63" s="27">
        <v>99.4</v>
      </c>
      <c r="U63" s="8">
        <v>5</v>
      </c>
      <c r="V63" s="27">
        <f t="shared" si="5"/>
        <v>168.07</v>
      </c>
      <c r="W63" s="8">
        <v>5</v>
      </c>
      <c r="X63" s="8"/>
    </row>
    <row r="64" spans="1:24" ht="25.5" x14ac:dyDescent="0.25">
      <c r="A64" s="6" t="s">
        <v>60</v>
      </c>
      <c r="B64" s="7" t="s">
        <v>9</v>
      </c>
      <c r="C64" s="7">
        <v>381.5</v>
      </c>
      <c r="D64" s="7">
        <v>451.25</v>
      </c>
      <c r="E64" s="7">
        <v>586.25</v>
      </c>
      <c r="F64" s="8">
        <v>502.25</v>
      </c>
      <c r="G64" s="9">
        <v>527.25</v>
      </c>
      <c r="H64" s="9">
        <v>497</v>
      </c>
      <c r="I64" s="10">
        <f t="shared" si="4"/>
        <v>2564</v>
      </c>
      <c r="J64" s="8">
        <f t="shared" si="7"/>
        <v>2830</v>
      </c>
      <c r="K64" s="10" t="s">
        <v>155</v>
      </c>
      <c r="L64" s="8" t="s">
        <v>155</v>
      </c>
      <c r="M64" s="8"/>
      <c r="N64" s="27">
        <v>16.72</v>
      </c>
      <c r="O64" s="27">
        <v>179.76</v>
      </c>
      <c r="P64" s="27">
        <v>0</v>
      </c>
      <c r="Q64" s="27">
        <v>27.47</v>
      </c>
      <c r="R64" s="27">
        <v>18.78</v>
      </c>
      <c r="S64" s="27">
        <v>247.73</v>
      </c>
      <c r="T64" s="27">
        <v>10.95</v>
      </c>
      <c r="U64" s="8">
        <v>7</v>
      </c>
      <c r="V64" s="27">
        <f t="shared" si="5"/>
        <v>465.90999999999997</v>
      </c>
      <c r="W64" s="8">
        <v>4</v>
      </c>
      <c r="X64" s="8" t="s">
        <v>164</v>
      </c>
    </row>
    <row r="65" spans="1:24" x14ac:dyDescent="0.25">
      <c r="A65" s="6" t="s">
        <v>61</v>
      </c>
      <c r="B65" s="7" t="s">
        <v>9</v>
      </c>
      <c r="C65" s="7">
        <v>69</v>
      </c>
      <c r="D65" s="7">
        <v>142.5</v>
      </c>
      <c r="E65" s="7">
        <v>257.5</v>
      </c>
      <c r="F65" s="8">
        <v>48.25</v>
      </c>
      <c r="G65" s="9">
        <v>231.25</v>
      </c>
      <c r="H65" s="9">
        <v>60</v>
      </c>
      <c r="I65" s="10">
        <f t="shared" si="4"/>
        <v>739.5</v>
      </c>
      <c r="J65" s="8">
        <f t="shared" si="7"/>
        <v>817.5</v>
      </c>
      <c r="K65" s="10" t="s">
        <v>152</v>
      </c>
      <c r="L65" s="8" t="s">
        <v>152</v>
      </c>
      <c r="M65" s="8"/>
      <c r="N65" s="27">
        <v>4.4400000000000004</v>
      </c>
      <c r="O65" s="27">
        <v>23.11</v>
      </c>
      <c r="P65" s="27">
        <v>0</v>
      </c>
      <c r="Q65" s="27">
        <v>0.77</v>
      </c>
      <c r="R65" s="27">
        <v>7.0000000000000007E-2</v>
      </c>
      <c r="S65" s="27">
        <v>45.51</v>
      </c>
      <c r="T65" s="27">
        <v>1.82</v>
      </c>
      <c r="U65" s="8">
        <v>6</v>
      </c>
      <c r="V65" s="27">
        <f t="shared" si="5"/>
        <v>71.209999999999994</v>
      </c>
      <c r="W65" s="8">
        <v>6</v>
      </c>
      <c r="X65" s="8"/>
    </row>
    <row r="66" spans="1:24" x14ac:dyDescent="0.25">
      <c r="A66" s="6" t="s">
        <v>62</v>
      </c>
      <c r="B66" s="7" t="s">
        <v>9</v>
      </c>
      <c r="C66" s="7">
        <v>32.5</v>
      </c>
      <c r="D66" s="7">
        <v>254.5</v>
      </c>
      <c r="E66" s="7">
        <v>78.5</v>
      </c>
      <c r="F66" s="8">
        <v>123</v>
      </c>
      <c r="G66" s="9">
        <v>205</v>
      </c>
      <c r="H66" s="9">
        <v>22</v>
      </c>
      <c r="I66" s="10">
        <f t="shared" si="4"/>
        <v>683</v>
      </c>
      <c r="J66" s="8">
        <f t="shared" si="7"/>
        <v>726</v>
      </c>
      <c r="K66" s="10" t="s">
        <v>150</v>
      </c>
      <c r="L66" s="8" t="s">
        <v>152</v>
      </c>
      <c r="M66" s="8" t="s">
        <v>164</v>
      </c>
      <c r="N66" s="27">
        <v>9.86</v>
      </c>
      <c r="O66" s="27">
        <v>9.17</v>
      </c>
      <c r="P66" s="27">
        <v>0</v>
      </c>
      <c r="Q66" s="27">
        <v>0.53</v>
      </c>
      <c r="R66" s="27">
        <v>0.38</v>
      </c>
      <c r="S66" s="27">
        <v>5.0999999999999996</v>
      </c>
      <c r="T66" s="27">
        <v>3.26</v>
      </c>
      <c r="U66" s="8">
        <v>7</v>
      </c>
      <c r="V66" s="27">
        <f t="shared" si="5"/>
        <v>18.059999999999999</v>
      </c>
      <c r="W66" s="8">
        <v>8</v>
      </c>
      <c r="X66" s="8" t="s">
        <v>165</v>
      </c>
    </row>
    <row r="67" spans="1:24" ht="25.5" x14ac:dyDescent="0.25">
      <c r="A67" s="6" t="s">
        <v>63</v>
      </c>
      <c r="B67" s="7" t="s">
        <v>9</v>
      </c>
      <c r="C67" s="7">
        <v>69.5</v>
      </c>
      <c r="D67" s="7">
        <v>146</v>
      </c>
      <c r="E67" s="7">
        <v>67</v>
      </c>
      <c r="F67" s="8">
        <v>166.5</v>
      </c>
      <c r="G67" s="9">
        <v>340</v>
      </c>
      <c r="H67" s="9">
        <v>271</v>
      </c>
      <c r="I67" s="10">
        <f t="shared" si="4"/>
        <v>990.5</v>
      </c>
      <c r="J67" s="8">
        <f t="shared" si="7"/>
        <v>858.5</v>
      </c>
      <c r="K67" s="10" t="s">
        <v>151</v>
      </c>
      <c r="L67" s="8" t="s">
        <v>152</v>
      </c>
      <c r="M67" s="8" t="s">
        <v>165</v>
      </c>
      <c r="N67" s="27">
        <v>4.54</v>
      </c>
      <c r="O67" s="27">
        <v>5.7</v>
      </c>
      <c r="P67" s="27">
        <v>0</v>
      </c>
      <c r="Q67" s="27">
        <v>0.09</v>
      </c>
      <c r="R67" s="27">
        <v>0.06</v>
      </c>
      <c r="S67" s="27">
        <v>0.69</v>
      </c>
      <c r="T67" s="27">
        <v>0.3</v>
      </c>
      <c r="U67" s="8">
        <v>6</v>
      </c>
      <c r="V67" s="27">
        <f t="shared" si="5"/>
        <v>6.78</v>
      </c>
      <c r="W67" s="8">
        <v>8</v>
      </c>
      <c r="X67" s="8" t="s">
        <v>165</v>
      </c>
    </row>
    <row r="68" spans="1:24" ht="25.5" x14ac:dyDescent="0.25">
      <c r="A68" s="6" t="s">
        <v>64</v>
      </c>
      <c r="B68" s="7" t="s">
        <v>5</v>
      </c>
      <c r="C68" s="7">
        <v>22.5</v>
      </c>
      <c r="D68" s="7">
        <v>23.5</v>
      </c>
      <c r="E68" s="7">
        <v>6.75</v>
      </c>
      <c r="F68" s="8">
        <v>16</v>
      </c>
      <c r="G68" s="9">
        <v>9.25</v>
      </c>
      <c r="H68" s="9">
        <v>9</v>
      </c>
      <c r="I68" s="10">
        <f t="shared" si="4"/>
        <v>64.5</v>
      </c>
      <c r="J68" s="8">
        <f t="shared" si="7"/>
        <v>100.5</v>
      </c>
      <c r="K68" s="10" t="s">
        <v>148</v>
      </c>
      <c r="L68" s="8" t="s">
        <v>148</v>
      </c>
      <c r="M68" s="8"/>
      <c r="N68" s="27"/>
      <c r="O68" s="27"/>
      <c r="P68" s="27"/>
      <c r="Q68" s="27"/>
      <c r="R68" s="27"/>
      <c r="S68" s="27"/>
      <c r="T68" s="27"/>
      <c r="U68" s="8">
        <v>8</v>
      </c>
      <c r="V68" s="27">
        <f t="shared" si="5"/>
        <v>0</v>
      </c>
      <c r="W68" s="8">
        <v>8</v>
      </c>
      <c r="X68" s="8"/>
    </row>
    <row r="69" spans="1:24" ht="25.5" x14ac:dyDescent="0.25">
      <c r="A69" s="6" t="s">
        <v>65</v>
      </c>
      <c r="B69" s="7" t="s">
        <v>5</v>
      </c>
      <c r="C69" s="7">
        <v>15.75</v>
      </c>
      <c r="D69" s="7">
        <v>116.25</v>
      </c>
      <c r="E69" s="7">
        <v>26</v>
      </c>
      <c r="F69" s="8">
        <v>53.5</v>
      </c>
      <c r="G69" s="9">
        <v>47.75</v>
      </c>
      <c r="H69" s="9">
        <v>4</v>
      </c>
      <c r="I69" s="10">
        <f t="shared" si="4"/>
        <v>247.5</v>
      </c>
      <c r="J69" s="8">
        <f t="shared" si="7"/>
        <v>275</v>
      </c>
      <c r="K69" s="10" t="s">
        <v>148</v>
      </c>
      <c r="L69" s="8" t="s">
        <v>148</v>
      </c>
      <c r="M69" s="8"/>
      <c r="N69" s="27"/>
      <c r="O69" s="27"/>
      <c r="P69" s="27"/>
      <c r="Q69" s="27"/>
      <c r="R69" s="27"/>
      <c r="S69" s="27"/>
      <c r="T69" s="27"/>
      <c r="U69" s="8">
        <v>8</v>
      </c>
      <c r="V69" s="27">
        <f t="shared" si="5"/>
        <v>0</v>
      </c>
      <c r="W69" s="8">
        <v>8</v>
      </c>
      <c r="X69" s="8"/>
    </row>
    <row r="70" spans="1:24" x14ac:dyDescent="0.25">
      <c r="A70" s="6" t="s">
        <v>66</v>
      </c>
      <c r="B70" s="7" t="s">
        <v>5</v>
      </c>
      <c r="C70" s="7" t="s">
        <v>6</v>
      </c>
      <c r="D70" s="7">
        <v>268.25</v>
      </c>
      <c r="E70" s="7" t="s">
        <v>6</v>
      </c>
      <c r="F70" s="8">
        <v>11.5</v>
      </c>
      <c r="G70" s="9">
        <v>126.25</v>
      </c>
      <c r="H70" s="9">
        <v>8</v>
      </c>
      <c r="I70" s="10">
        <f t="shared" si="4"/>
        <v>414</v>
      </c>
      <c r="J70" s="8">
        <f>SUM(D70:G70)</f>
        <v>406</v>
      </c>
      <c r="K70" s="10" t="s">
        <v>148</v>
      </c>
      <c r="L70" s="8" t="s">
        <v>150</v>
      </c>
      <c r="M70" s="8" t="s">
        <v>164</v>
      </c>
      <c r="N70" s="27"/>
      <c r="O70" s="27"/>
      <c r="P70" s="27"/>
      <c r="Q70" s="27"/>
      <c r="R70" s="27"/>
      <c r="S70" s="27"/>
      <c r="T70" s="27"/>
      <c r="U70" s="8">
        <v>8</v>
      </c>
      <c r="V70" s="27">
        <f t="shared" si="5"/>
        <v>0</v>
      </c>
      <c r="W70" s="8">
        <v>8</v>
      </c>
      <c r="X70" s="8"/>
    </row>
    <row r="71" spans="1:24" x14ac:dyDescent="0.25">
      <c r="A71" s="6" t="s">
        <v>67</v>
      </c>
      <c r="B71" s="7" t="s">
        <v>9</v>
      </c>
      <c r="C71" s="7">
        <v>608.25</v>
      </c>
      <c r="D71" s="7">
        <v>697</v>
      </c>
      <c r="E71" s="7">
        <v>1338.5</v>
      </c>
      <c r="F71" s="8">
        <v>1183.75</v>
      </c>
      <c r="G71" s="9">
        <v>1482.25</v>
      </c>
      <c r="H71" s="9">
        <v>1163</v>
      </c>
      <c r="I71" s="10">
        <f t="shared" si="4"/>
        <v>5864.5</v>
      </c>
      <c r="J71" s="8">
        <f>SUM(D71:G71)+(2*C71)</f>
        <v>5918</v>
      </c>
      <c r="K71" s="10" t="s">
        <v>158</v>
      </c>
      <c r="L71" s="8" t="s">
        <v>163</v>
      </c>
      <c r="M71" s="8" t="s">
        <v>165</v>
      </c>
      <c r="N71" s="27">
        <v>346.13</v>
      </c>
      <c r="O71" s="27">
        <v>165.85</v>
      </c>
      <c r="P71" s="27">
        <v>0</v>
      </c>
      <c r="Q71" s="27">
        <v>71.59</v>
      </c>
      <c r="R71" s="27">
        <v>59.91</v>
      </c>
      <c r="S71" s="27">
        <v>42.21</v>
      </c>
      <c r="T71" s="27">
        <v>69.23</v>
      </c>
      <c r="U71" s="8">
        <v>4</v>
      </c>
      <c r="V71" s="27">
        <f t="shared" si="5"/>
        <v>348.88</v>
      </c>
      <c r="W71" s="8">
        <v>4</v>
      </c>
      <c r="X71" s="8"/>
    </row>
    <row r="72" spans="1:24" x14ac:dyDescent="0.25">
      <c r="A72" s="6" t="s">
        <v>68</v>
      </c>
      <c r="B72" s="7" t="s">
        <v>5</v>
      </c>
      <c r="C72" s="7" t="s">
        <v>6</v>
      </c>
      <c r="D72" s="7">
        <v>19</v>
      </c>
      <c r="E72" s="7" t="s">
        <v>6</v>
      </c>
      <c r="F72" s="8">
        <v>14.5</v>
      </c>
      <c r="G72" s="9">
        <v>25.25</v>
      </c>
      <c r="H72" s="9">
        <v>35</v>
      </c>
      <c r="I72" s="10">
        <f t="shared" si="4"/>
        <v>93.75</v>
      </c>
      <c r="J72" s="8">
        <f>SUM(D72:G72)</f>
        <v>58.75</v>
      </c>
      <c r="K72" s="10" t="s">
        <v>148</v>
      </c>
      <c r="L72" s="8" t="s">
        <v>148</v>
      </c>
      <c r="M72" s="8"/>
      <c r="N72" s="27"/>
      <c r="O72" s="27"/>
      <c r="P72" s="27"/>
      <c r="Q72" s="27"/>
      <c r="R72" s="27"/>
      <c r="S72" s="27"/>
      <c r="T72" s="27"/>
      <c r="U72" s="8">
        <v>8</v>
      </c>
      <c r="V72" s="27">
        <f t="shared" si="5"/>
        <v>0</v>
      </c>
      <c r="W72" s="8">
        <v>8</v>
      </c>
      <c r="X72" s="8"/>
    </row>
    <row r="73" spans="1:24" x14ac:dyDescent="0.25">
      <c r="A73" s="6" t="s">
        <v>159</v>
      </c>
      <c r="B73" s="7" t="s">
        <v>9</v>
      </c>
      <c r="C73" s="7">
        <v>25</v>
      </c>
      <c r="D73" s="7">
        <v>47.5</v>
      </c>
      <c r="E73" s="7">
        <v>351.5</v>
      </c>
      <c r="F73" s="8">
        <v>0</v>
      </c>
      <c r="G73" s="9">
        <v>139.25</v>
      </c>
      <c r="H73" s="9">
        <v>293</v>
      </c>
      <c r="I73" s="10">
        <f t="shared" si="4"/>
        <v>831.25</v>
      </c>
      <c r="J73" s="8">
        <f>SUM(D73:G73)+(2*C73)</f>
        <v>588.25</v>
      </c>
      <c r="K73" s="10" t="s">
        <v>151</v>
      </c>
      <c r="L73" s="8" t="s">
        <v>150</v>
      </c>
      <c r="M73" s="8" t="s">
        <v>165</v>
      </c>
      <c r="N73" s="27">
        <v>8.39</v>
      </c>
      <c r="O73" s="27">
        <v>11.33</v>
      </c>
      <c r="P73" s="27">
        <v>0</v>
      </c>
      <c r="Q73" s="27">
        <v>0.05</v>
      </c>
      <c r="R73" s="27">
        <v>0.04</v>
      </c>
      <c r="S73" s="27">
        <v>0.06</v>
      </c>
      <c r="T73" s="27">
        <v>0.55000000000000004</v>
      </c>
      <c r="U73" s="8">
        <v>4</v>
      </c>
      <c r="V73" s="27">
        <f t="shared" si="5"/>
        <v>11.990000000000002</v>
      </c>
      <c r="W73" s="8">
        <v>8</v>
      </c>
      <c r="X73" s="8" t="s">
        <v>165</v>
      </c>
    </row>
    <row r="74" spans="1:24" x14ac:dyDescent="0.25">
      <c r="A74" s="6" t="s">
        <v>69</v>
      </c>
      <c r="B74" s="7" t="s">
        <v>9</v>
      </c>
      <c r="C74" s="7">
        <v>371.5</v>
      </c>
      <c r="D74" s="7">
        <v>656</v>
      </c>
      <c r="E74" s="7">
        <v>97.25</v>
      </c>
      <c r="F74" s="8">
        <v>50.5</v>
      </c>
      <c r="G74" s="9">
        <v>17.5</v>
      </c>
      <c r="H74" s="9">
        <v>315</v>
      </c>
      <c r="I74" s="10">
        <f t="shared" si="4"/>
        <v>1136.25</v>
      </c>
      <c r="J74" s="8">
        <f>SUM(D74:G74)+(2*C74)</f>
        <v>1564.25</v>
      </c>
      <c r="K74" s="10" t="s">
        <v>150</v>
      </c>
      <c r="L74" s="8" t="s">
        <v>149</v>
      </c>
      <c r="M74" s="8" t="s">
        <v>164</v>
      </c>
      <c r="N74" s="27">
        <v>23.36</v>
      </c>
      <c r="O74" s="27">
        <v>31.38</v>
      </c>
      <c r="P74" s="27">
        <v>0</v>
      </c>
      <c r="Q74" s="27">
        <v>19.05</v>
      </c>
      <c r="R74" s="27">
        <v>19.03</v>
      </c>
      <c r="S74" s="27">
        <v>0.19</v>
      </c>
      <c r="T74" s="27">
        <v>2.97</v>
      </c>
      <c r="U74" s="8">
        <v>7</v>
      </c>
      <c r="V74" s="27">
        <f t="shared" si="5"/>
        <v>53.589999999999996</v>
      </c>
      <c r="W74" s="8">
        <v>6</v>
      </c>
      <c r="X74" s="8" t="s">
        <v>164</v>
      </c>
    </row>
    <row r="75" spans="1:24" ht="25.5" x14ac:dyDescent="0.25">
      <c r="A75" s="6" t="s">
        <v>70</v>
      </c>
      <c r="B75" s="7" t="s">
        <v>9</v>
      </c>
      <c r="C75" s="7">
        <v>149.5</v>
      </c>
      <c r="D75" s="7">
        <v>248.5</v>
      </c>
      <c r="E75" s="7">
        <v>195.75</v>
      </c>
      <c r="F75" s="8">
        <v>168.75</v>
      </c>
      <c r="G75" s="9">
        <v>146.25</v>
      </c>
      <c r="H75" s="9">
        <v>542</v>
      </c>
      <c r="I75" s="10">
        <f t="shared" si="4"/>
        <v>1301.25</v>
      </c>
      <c r="J75" s="8">
        <f>SUM(D75:G75)+(2*C75)</f>
        <v>1058.25</v>
      </c>
      <c r="K75" s="10" t="s">
        <v>149</v>
      </c>
      <c r="L75" s="8" t="s">
        <v>151</v>
      </c>
      <c r="M75" s="8" t="s">
        <v>165</v>
      </c>
      <c r="N75" s="27">
        <v>21.6</v>
      </c>
      <c r="O75" s="27">
        <v>31.95</v>
      </c>
      <c r="P75" s="27">
        <v>0</v>
      </c>
      <c r="Q75" s="27">
        <v>19.21</v>
      </c>
      <c r="R75" s="27">
        <v>14.98</v>
      </c>
      <c r="S75" s="27">
        <v>0.22</v>
      </c>
      <c r="T75" s="27">
        <v>59.45</v>
      </c>
      <c r="U75" s="8">
        <v>6</v>
      </c>
      <c r="V75" s="27">
        <f t="shared" si="5"/>
        <v>110.83</v>
      </c>
      <c r="W75" s="8">
        <v>5</v>
      </c>
      <c r="X75" s="8" t="s">
        <v>164</v>
      </c>
    </row>
    <row r="76" spans="1:24" x14ac:dyDescent="0.25">
      <c r="A76" s="6" t="s">
        <v>185</v>
      </c>
      <c r="B76" s="7" t="s">
        <v>5</v>
      </c>
      <c r="C76" s="7"/>
      <c r="D76" s="7"/>
      <c r="E76" s="7"/>
      <c r="F76" s="8"/>
      <c r="G76" s="9"/>
      <c r="H76" s="9"/>
      <c r="I76" s="10"/>
      <c r="J76" s="8"/>
      <c r="K76" s="10"/>
      <c r="L76" s="8"/>
      <c r="M76" s="8"/>
      <c r="N76" s="27"/>
      <c r="O76" s="27"/>
      <c r="P76" s="27"/>
      <c r="Q76" s="27"/>
      <c r="R76" s="27"/>
      <c r="S76" s="27"/>
      <c r="T76" s="27"/>
      <c r="U76" s="8"/>
      <c r="V76" s="27">
        <v>0</v>
      </c>
      <c r="W76" s="8">
        <v>9</v>
      </c>
      <c r="X76" s="8" t="s">
        <v>184</v>
      </c>
    </row>
    <row r="77" spans="1:24" x14ac:dyDescent="0.25">
      <c r="A77" s="6" t="s">
        <v>71</v>
      </c>
      <c r="B77" s="7" t="s">
        <v>9</v>
      </c>
      <c r="C77" s="7">
        <v>42</v>
      </c>
      <c r="D77" s="7">
        <v>34</v>
      </c>
      <c r="E77" s="7">
        <v>165.25</v>
      </c>
      <c r="F77" s="8">
        <v>32.75</v>
      </c>
      <c r="G77" s="9">
        <v>31.25</v>
      </c>
      <c r="H77" s="9">
        <v>89</v>
      </c>
      <c r="I77" s="10">
        <f t="shared" ref="I77:I87" si="8">SUM(D77:H77)</f>
        <v>352.25</v>
      </c>
      <c r="J77" s="8">
        <f>SUM(D77:G77)+(2*C77)</f>
        <v>347.25</v>
      </c>
      <c r="K77" s="10" t="s">
        <v>148</v>
      </c>
      <c r="L77" s="8" t="s">
        <v>150</v>
      </c>
      <c r="M77" s="8" t="s">
        <v>164</v>
      </c>
      <c r="N77" s="27">
        <v>0.57999999999999996</v>
      </c>
      <c r="O77" s="27">
        <v>0.69</v>
      </c>
      <c r="P77" s="27">
        <v>0</v>
      </c>
      <c r="Q77" s="27">
        <v>0</v>
      </c>
      <c r="R77" s="27">
        <v>0</v>
      </c>
      <c r="S77" s="27">
        <v>0</v>
      </c>
      <c r="T77" s="27">
        <v>2.06</v>
      </c>
      <c r="U77" s="8">
        <v>8</v>
      </c>
      <c r="V77" s="27">
        <f t="shared" ref="V77:V87" si="9">SUM(O77:Q77,S77:T77)</f>
        <v>2.75</v>
      </c>
      <c r="W77" s="8">
        <v>8</v>
      </c>
      <c r="X77" s="8"/>
    </row>
    <row r="78" spans="1:24" ht="38.25" x14ac:dyDescent="0.25">
      <c r="A78" s="6" t="s">
        <v>72</v>
      </c>
      <c r="B78" s="7" t="s">
        <v>9</v>
      </c>
      <c r="C78" s="7">
        <v>32.75</v>
      </c>
      <c r="D78" s="7">
        <v>567</v>
      </c>
      <c r="E78" s="7">
        <v>281</v>
      </c>
      <c r="F78" s="8">
        <v>262.5</v>
      </c>
      <c r="G78" s="9" t="s">
        <v>7</v>
      </c>
      <c r="H78" s="9" t="s">
        <v>7</v>
      </c>
      <c r="I78" s="10">
        <f t="shared" si="8"/>
        <v>1110.5</v>
      </c>
      <c r="J78" s="8">
        <f>SUM(D78:G78)+(2*C78)</f>
        <v>1176</v>
      </c>
      <c r="K78" s="10"/>
      <c r="L78" s="8" t="s">
        <v>151</v>
      </c>
      <c r="M78" s="8"/>
      <c r="N78" s="27"/>
      <c r="O78" s="27"/>
      <c r="P78" s="27"/>
      <c r="Q78" s="27"/>
      <c r="R78" s="27"/>
      <c r="S78" s="27"/>
      <c r="T78" s="27"/>
      <c r="U78" s="8"/>
      <c r="V78" s="27">
        <f t="shared" si="9"/>
        <v>0</v>
      </c>
      <c r="W78" s="8">
        <v>8</v>
      </c>
      <c r="X78" s="8"/>
    </row>
    <row r="79" spans="1:24" ht="25.5" x14ac:dyDescent="0.25">
      <c r="A79" s="6" t="s">
        <v>73</v>
      </c>
      <c r="B79" s="7" t="s">
        <v>5</v>
      </c>
      <c r="C79" s="7">
        <v>26.5</v>
      </c>
      <c r="D79" s="7">
        <v>163.5</v>
      </c>
      <c r="E79" s="7">
        <v>14</v>
      </c>
      <c r="F79" s="8">
        <v>10</v>
      </c>
      <c r="G79" s="9">
        <v>50.5</v>
      </c>
      <c r="H79" s="9">
        <v>53</v>
      </c>
      <c r="I79" s="10">
        <f t="shared" si="8"/>
        <v>291</v>
      </c>
      <c r="J79" s="8">
        <f>SUM(D79:G79)+(2*C79)</f>
        <v>291</v>
      </c>
      <c r="K79" s="10" t="s">
        <v>148</v>
      </c>
      <c r="L79" s="8" t="s">
        <v>148</v>
      </c>
      <c r="M79" s="8"/>
      <c r="N79" s="27"/>
      <c r="O79" s="27"/>
      <c r="P79" s="27"/>
      <c r="Q79" s="27"/>
      <c r="R79" s="27"/>
      <c r="S79" s="27"/>
      <c r="T79" s="27"/>
      <c r="U79" s="8">
        <v>8</v>
      </c>
      <c r="V79" s="27">
        <f t="shared" si="9"/>
        <v>0</v>
      </c>
      <c r="W79" s="8">
        <v>8</v>
      </c>
      <c r="X79" s="8"/>
    </row>
    <row r="80" spans="1:24" x14ac:dyDescent="0.25">
      <c r="A80" s="6" t="s">
        <v>157</v>
      </c>
      <c r="B80" s="7" t="s">
        <v>9</v>
      </c>
      <c r="C80" s="7">
        <v>247.5</v>
      </c>
      <c r="D80" s="7">
        <v>47.5</v>
      </c>
      <c r="E80" s="7">
        <v>73</v>
      </c>
      <c r="F80" s="8">
        <v>44.25</v>
      </c>
      <c r="G80" s="9">
        <v>110.25</v>
      </c>
      <c r="H80" s="9">
        <v>154</v>
      </c>
      <c r="I80" s="10">
        <f t="shared" si="8"/>
        <v>429</v>
      </c>
      <c r="J80" s="8">
        <f>SUM(D80:G80)+(2*C80)</f>
        <v>770</v>
      </c>
      <c r="K80" s="10" t="s">
        <v>150</v>
      </c>
      <c r="L80" s="8" t="s">
        <v>152</v>
      </c>
      <c r="M80" s="8" t="s">
        <v>164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6.4</v>
      </c>
      <c r="U80" s="8">
        <v>8</v>
      </c>
      <c r="V80" s="27">
        <f t="shared" si="9"/>
        <v>6.4</v>
      </c>
      <c r="W80" s="8">
        <v>8</v>
      </c>
      <c r="X80" s="8"/>
    </row>
    <row r="81" spans="1:24" x14ac:dyDescent="0.25">
      <c r="A81" s="6" t="s">
        <v>74</v>
      </c>
      <c r="B81" s="7" t="s">
        <v>5</v>
      </c>
      <c r="C81" s="7" t="s">
        <v>6</v>
      </c>
      <c r="D81" s="7">
        <v>42.5</v>
      </c>
      <c r="E81" s="7" t="s">
        <v>6</v>
      </c>
      <c r="F81" s="8">
        <v>0</v>
      </c>
      <c r="G81" s="9">
        <v>32.5</v>
      </c>
      <c r="H81" s="9">
        <v>84</v>
      </c>
      <c r="I81" s="10">
        <f t="shared" si="8"/>
        <v>159</v>
      </c>
      <c r="J81" s="8">
        <f>SUM(D81:G81)</f>
        <v>75</v>
      </c>
      <c r="K81" s="10" t="s">
        <v>148</v>
      </c>
      <c r="L81" s="8" t="s">
        <v>148</v>
      </c>
      <c r="M81" s="8"/>
      <c r="N81" s="27"/>
      <c r="O81" s="27"/>
      <c r="P81" s="27"/>
      <c r="Q81" s="27"/>
      <c r="R81" s="27"/>
      <c r="S81" s="27"/>
      <c r="T81" s="27"/>
      <c r="U81" s="8">
        <v>8</v>
      </c>
      <c r="V81" s="27">
        <f t="shared" si="9"/>
        <v>0</v>
      </c>
      <c r="W81" s="8">
        <v>8</v>
      </c>
      <c r="X81" s="8"/>
    </row>
    <row r="82" spans="1:24" x14ac:dyDescent="0.25">
      <c r="A82" s="6" t="s">
        <v>75</v>
      </c>
      <c r="B82" s="7" t="s">
        <v>9</v>
      </c>
      <c r="C82" s="7">
        <v>53.5</v>
      </c>
      <c r="D82" s="7">
        <v>257</v>
      </c>
      <c r="E82" s="7">
        <v>28.25</v>
      </c>
      <c r="F82" s="8">
        <v>36.5</v>
      </c>
      <c r="G82" s="9">
        <v>50.75</v>
      </c>
      <c r="H82" s="9">
        <v>89</v>
      </c>
      <c r="I82" s="10">
        <f t="shared" si="8"/>
        <v>461.5</v>
      </c>
      <c r="J82" s="8">
        <f t="shared" ref="J82:J87" si="10">SUM(D82:G82)+(2*C82)</f>
        <v>479.5</v>
      </c>
      <c r="K82" s="10" t="s">
        <v>150</v>
      </c>
      <c r="L82" s="8" t="s">
        <v>150</v>
      </c>
      <c r="M82" s="8"/>
      <c r="N82" s="27">
        <v>2.0499999999999998</v>
      </c>
      <c r="O82" s="27">
        <v>2.63</v>
      </c>
      <c r="P82" s="27">
        <v>0</v>
      </c>
      <c r="Q82" s="27">
        <v>0.03</v>
      </c>
      <c r="R82" s="27">
        <v>0.02</v>
      </c>
      <c r="S82" s="27">
        <v>0.46</v>
      </c>
      <c r="T82" s="27">
        <v>0.13</v>
      </c>
      <c r="U82" s="8">
        <v>8</v>
      </c>
      <c r="V82" s="27">
        <f t="shared" si="9"/>
        <v>3.2499999999999996</v>
      </c>
      <c r="W82" s="8">
        <v>8</v>
      </c>
      <c r="X82" s="8"/>
    </row>
    <row r="83" spans="1:24" x14ac:dyDescent="0.25">
      <c r="A83" s="6" t="s">
        <v>76</v>
      </c>
      <c r="B83" s="7" t="s">
        <v>9</v>
      </c>
      <c r="C83" s="7">
        <v>28</v>
      </c>
      <c r="D83" s="7">
        <v>37</v>
      </c>
      <c r="E83" s="7">
        <v>144.25</v>
      </c>
      <c r="F83" s="8">
        <v>18.75</v>
      </c>
      <c r="G83" s="9">
        <v>90</v>
      </c>
      <c r="H83" s="9">
        <v>65</v>
      </c>
      <c r="I83" s="10">
        <f t="shared" si="8"/>
        <v>355</v>
      </c>
      <c r="J83" s="8">
        <f t="shared" si="10"/>
        <v>346</v>
      </c>
      <c r="K83" s="10" t="s">
        <v>150</v>
      </c>
      <c r="L83" s="8" t="s">
        <v>150</v>
      </c>
      <c r="M83" s="8"/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4.9400000000000004</v>
      </c>
      <c r="U83" s="8">
        <v>8</v>
      </c>
      <c r="V83" s="27">
        <f t="shared" si="9"/>
        <v>4.9400000000000004</v>
      </c>
      <c r="W83" s="8">
        <v>8</v>
      </c>
      <c r="X83" s="8"/>
    </row>
    <row r="84" spans="1:24" ht="25.5" x14ac:dyDescent="0.25">
      <c r="A84" s="6" t="s">
        <v>138</v>
      </c>
      <c r="B84" s="7" t="s">
        <v>5</v>
      </c>
      <c r="C84" s="7">
        <v>26</v>
      </c>
      <c r="D84" s="7">
        <v>9</v>
      </c>
      <c r="E84" s="7">
        <v>81</v>
      </c>
      <c r="F84" s="8">
        <v>3.5</v>
      </c>
      <c r="G84" s="9">
        <v>15</v>
      </c>
      <c r="H84" s="9" t="s">
        <v>6</v>
      </c>
      <c r="I84" s="10">
        <f t="shared" si="8"/>
        <v>108.5</v>
      </c>
      <c r="J84" s="8">
        <f t="shared" si="10"/>
        <v>160.5</v>
      </c>
      <c r="K84" s="10" t="s">
        <v>153</v>
      </c>
      <c r="L84" s="8" t="s">
        <v>148</v>
      </c>
      <c r="M84" s="8" t="s">
        <v>165</v>
      </c>
      <c r="N84" s="27"/>
      <c r="O84" s="27"/>
      <c r="P84" s="27"/>
      <c r="Q84" s="27"/>
      <c r="R84" s="27"/>
      <c r="S84" s="27"/>
      <c r="T84" s="27"/>
      <c r="U84" s="8">
        <v>9</v>
      </c>
      <c r="V84" s="27">
        <f t="shared" si="9"/>
        <v>0</v>
      </c>
      <c r="W84" s="8">
        <v>8</v>
      </c>
      <c r="X84" s="8" t="s">
        <v>165</v>
      </c>
    </row>
    <row r="85" spans="1:24" ht="25.5" x14ac:dyDescent="0.25">
      <c r="A85" s="6" t="s">
        <v>77</v>
      </c>
      <c r="B85" s="7" t="s">
        <v>9</v>
      </c>
      <c r="C85" s="7">
        <v>219</v>
      </c>
      <c r="D85" s="7">
        <v>108.5</v>
      </c>
      <c r="E85" s="7">
        <v>214.5</v>
      </c>
      <c r="F85" s="8">
        <v>263.25</v>
      </c>
      <c r="G85" s="9">
        <v>285.5</v>
      </c>
      <c r="H85" s="9">
        <v>194</v>
      </c>
      <c r="I85" s="10">
        <f t="shared" si="8"/>
        <v>1065.75</v>
      </c>
      <c r="J85" s="8">
        <f t="shared" si="10"/>
        <v>1309.75</v>
      </c>
      <c r="K85" s="10" t="s">
        <v>151</v>
      </c>
      <c r="L85" s="8" t="s">
        <v>151</v>
      </c>
      <c r="M85" s="8"/>
      <c r="N85" s="27">
        <v>4.21</v>
      </c>
      <c r="O85" s="27">
        <v>1.94</v>
      </c>
      <c r="P85" s="27">
        <v>0</v>
      </c>
      <c r="Q85" s="27">
        <v>7.0000000000000007E-2</v>
      </c>
      <c r="R85" s="27">
        <v>0.06</v>
      </c>
      <c r="S85" s="27">
        <v>0.05</v>
      </c>
      <c r="T85" s="27">
        <v>0.84</v>
      </c>
      <c r="U85" s="8">
        <v>8</v>
      </c>
      <c r="V85" s="27">
        <f t="shared" si="9"/>
        <v>2.8999999999999995</v>
      </c>
      <c r="W85" s="8">
        <v>8</v>
      </c>
      <c r="X85" s="8" t="s">
        <v>165</v>
      </c>
    </row>
    <row r="86" spans="1:24" x14ac:dyDescent="0.25">
      <c r="A86" s="6" t="s">
        <v>78</v>
      </c>
      <c r="B86" s="7" t="s">
        <v>9</v>
      </c>
      <c r="C86" s="7">
        <v>57.5</v>
      </c>
      <c r="D86" s="7">
        <v>33.25</v>
      </c>
      <c r="E86" s="7">
        <v>171</v>
      </c>
      <c r="F86" s="8">
        <v>231.75</v>
      </c>
      <c r="G86" s="9">
        <v>106.5</v>
      </c>
      <c r="H86" s="9">
        <v>145</v>
      </c>
      <c r="I86" s="10">
        <f t="shared" si="8"/>
        <v>687.5</v>
      </c>
      <c r="J86" s="8">
        <f t="shared" si="10"/>
        <v>657.5</v>
      </c>
      <c r="K86" s="10" t="s">
        <v>152</v>
      </c>
      <c r="L86" s="8" t="s">
        <v>150</v>
      </c>
      <c r="M86" s="8" t="s">
        <v>165</v>
      </c>
      <c r="N86" s="27">
        <v>1.05</v>
      </c>
      <c r="O86" s="27">
        <v>1.25</v>
      </c>
      <c r="P86" s="27">
        <v>0</v>
      </c>
      <c r="Q86" s="27">
        <v>0.04</v>
      </c>
      <c r="R86" s="27">
        <v>0.03</v>
      </c>
      <c r="S86" s="27">
        <v>0.01</v>
      </c>
      <c r="T86" s="27">
        <v>18.260000000000002</v>
      </c>
      <c r="U86" s="8">
        <v>7</v>
      </c>
      <c r="V86" s="27">
        <f t="shared" si="9"/>
        <v>19.560000000000002</v>
      </c>
      <c r="W86" s="8">
        <v>8</v>
      </c>
      <c r="X86" s="8" t="s">
        <v>165</v>
      </c>
    </row>
    <row r="87" spans="1:24" x14ac:dyDescent="0.25">
      <c r="A87" s="6" t="s">
        <v>79</v>
      </c>
      <c r="B87" s="7" t="s">
        <v>5</v>
      </c>
      <c r="C87" s="7">
        <v>7</v>
      </c>
      <c r="D87" s="7">
        <v>44.75</v>
      </c>
      <c r="E87" s="7">
        <v>1</v>
      </c>
      <c r="F87" s="8">
        <v>32.5</v>
      </c>
      <c r="G87" s="9">
        <v>30.5</v>
      </c>
      <c r="H87" s="9">
        <v>152</v>
      </c>
      <c r="I87" s="10">
        <f t="shared" si="8"/>
        <v>260.75</v>
      </c>
      <c r="J87" s="8">
        <f t="shared" si="10"/>
        <v>122.75</v>
      </c>
      <c r="K87" s="10" t="s">
        <v>152</v>
      </c>
      <c r="L87" s="8" t="s">
        <v>148</v>
      </c>
      <c r="M87" s="8" t="s">
        <v>165</v>
      </c>
      <c r="N87" s="27"/>
      <c r="O87" s="27"/>
      <c r="P87" s="27"/>
      <c r="Q87" s="27"/>
      <c r="R87" s="27"/>
      <c r="S87" s="27"/>
      <c r="T87" s="27"/>
      <c r="U87" s="8">
        <v>8</v>
      </c>
      <c r="V87" s="27">
        <f t="shared" si="9"/>
        <v>0</v>
      </c>
      <c r="W87" s="8">
        <v>8</v>
      </c>
      <c r="X87" s="8"/>
    </row>
    <row r="88" spans="1:24" x14ac:dyDescent="0.25">
      <c r="A88" s="6" t="s">
        <v>186</v>
      </c>
      <c r="B88" s="7" t="s">
        <v>5</v>
      </c>
      <c r="C88" s="7"/>
      <c r="D88" s="7"/>
      <c r="E88" s="7"/>
      <c r="F88" s="8"/>
      <c r="G88" s="9"/>
      <c r="H88" s="9"/>
      <c r="I88" s="10"/>
      <c r="J88" s="8"/>
      <c r="K88" s="10"/>
      <c r="L88" s="8"/>
      <c r="M88" s="8"/>
      <c r="N88" s="27"/>
      <c r="O88" s="27"/>
      <c r="P88" s="27"/>
      <c r="Q88" s="27"/>
      <c r="R88" s="27"/>
      <c r="S88" s="27"/>
      <c r="T88" s="27"/>
      <c r="U88" s="8"/>
      <c r="V88" s="27">
        <v>0</v>
      </c>
      <c r="W88" s="8">
        <v>9</v>
      </c>
      <c r="X88" s="8" t="s">
        <v>184</v>
      </c>
    </row>
    <row r="89" spans="1:24" x14ac:dyDescent="0.25">
      <c r="A89" s="6" t="s">
        <v>80</v>
      </c>
      <c r="B89" s="7" t="s">
        <v>5</v>
      </c>
      <c r="C89" s="7">
        <v>33.75</v>
      </c>
      <c r="D89" s="7">
        <v>320.5</v>
      </c>
      <c r="E89" s="7">
        <v>563</v>
      </c>
      <c r="F89" s="8">
        <v>170</v>
      </c>
      <c r="G89" s="9">
        <v>91.5</v>
      </c>
      <c r="H89" s="9">
        <v>45</v>
      </c>
      <c r="I89" s="10">
        <f t="shared" ref="I89:I101" si="11">SUM(D89:H89)</f>
        <v>1190</v>
      </c>
      <c r="J89" s="8">
        <f t="shared" ref="J89:J95" si="12">SUM(D89:G89)+(2*C89)</f>
        <v>1212.5</v>
      </c>
      <c r="K89" s="10" t="s">
        <v>150</v>
      </c>
      <c r="L89" s="8" t="s">
        <v>151</v>
      </c>
      <c r="M89" s="8" t="s">
        <v>164</v>
      </c>
      <c r="N89" s="27"/>
      <c r="O89" s="27"/>
      <c r="P89" s="27"/>
      <c r="Q89" s="27"/>
      <c r="R89" s="27"/>
      <c r="S89" s="27"/>
      <c r="T89" s="27"/>
      <c r="U89" s="8">
        <v>8</v>
      </c>
      <c r="V89" s="27">
        <f t="shared" ref="V89:V101" si="13">SUM(O89:Q89,S89:T89)</f>
        <v>0</v>
      </c>
      <c r="W89" s="8">
        <v>8</v>
      </c>
      <c r="X89" s="8"/>
    </row>
    <row r="90" spans="1:24" ht="25.5" x14ac:dyDescent="0.25">
      <c r="A90" s="6" t="s">
        <v>81</v>
      </c>
      <c r="B90" s="7" t="s">
        <v>5</v>
      </c>
      <c r="C90" s="7">
        <v>32</v>
      </c>
      <c r="D90" s="7">
        <v>50.5</v>
      </c>
      <c r="E90" s="7">
        <v>73.75</v>
      </c>
      <c r="F90" s="8">
        <v>40.75</v>
      </c>
      <c r="G90" s="9">
        <v>166.25</v>
      </c>
      <c r="H90" s="9">
        <v>7</v>
      </c>
      <c r="I90" s="10">
        <f t="shared" si="11"/>
        <v>338.25</v>
      </c>
      <c r="J90" s="8">
        <f t="shared" si="12"/>
        <v>395.25</v>
      </c>
      <c r="K90" s="10" t="s">
        <v>148</v>
      </c>
      <c r="L90" s="8" t="s">
        <v>150</v>
      </c>
      <c r="M90" s="8" t="s">
        <v>164</v>
      </c>
      <c r="N90" s="27"/>
      <c r="O90" s="27"/>
      <c r="P90" s="27"/>
      <c r="Q90" s="27"/>
      <c r="R90" s="27"/>
      <c r="S90" s="27"/>
      <c r="T90" s="27"/>
      <c r="U90" s="8">
        <v>8</v>
      </c>
      <c r="V90" s="27">
        <f t="shared" si="13"/>
        <v>0</v>
      </c>
      <c r="W90" s="8">
        <v>8</v>
      </c>
      <c r="X90" s="8"/>
    </row>
    <row r="91" spans="1:24" ht="25.5" x14ac:dyDescent="0.25">
      <c r="A91" s="6" t="s">
        <v>82</v>
      </c>
      <c r="B91" s="7" t="s">
        <v>5</v>
      </c>
      <c r="C91" s="7">
        <v>99</v>
      </c>
      <c r="D91" s="7">
        <v>88.75</v>
      </c>
      <c r="E91" s="7">
        <v>64.5</v>
      </c>
      <c r="F91" s="8">
        <v>497.25</v>
      </c>
      <c r="G91" s="9">
        <v>270.25</v>
      </c>
      <c r="H91" s="9">
        <v>114</v>
      </c>
      <c r="I91" s="10">
        <f t="shared" si="11"/>
        <v>1034.75</v>
      </c>
      <c r="J91" s="8">
        <f t="shared" si="12"/>
        <v>1118.75</v>
      </c>
      <c r="K91" s="10" t="s">
        <v>151</v>
      </c>
      <c r="L91" s="8" t="s">
        <v>151</v>
      </c>
      <c r="M91" s="8"/>
      <c r="N91" s="27"/>
      <c r="O91" s="27"/>
      <c r="P91" s="27"/>
      <c r="Q91" s="27"/>
      <c r="R91" s="27"/>
      <c r="S91" s="27"/>
      <c r="T91" s="27"/>
      <c r="U91" s="8">
        <v>8</v>
      </c>
      <c r="V91" s="27">
        <f t="shared" si="13"/>
        <v>0</v>
      </c>
      <c r="W91" s="8">
        <v>8</v>
      </c>
      <c r="X91" s="8"/>
    </row>
    <row r="92" spans="1:24" x14ac:dyDescent="0.25">
      <c r="A92" s="6" t="s">
        <v>83</v>
      </c>
      <c r="B92" s="7" t="s">
        <v>5</v>
      </c>
      <c r="C92" s="7">
        <v>2.5</v>
      </c>
      <c r="D92" s="7">
        <v>40.5</v>
      </c>
      <c r="E92" s="7">
        <v>14.5</v>
      </c>
      <c r="F92" s="8">
        <v>103</v>
      </c>
      <c r="G92" s="9">
        <v>70.25</v>
      </c>
      <c r="H92" s="9">
        <v>28</v>
      </c>
      <c r="I92" s="10">
        <f t="shared" si="11"/>
        <v>256.25</v>
      </c>
      <c r="J92" s="8">
        <f t="shared" si="12"/>
        <v>233.25</v>
      </c>
      <c r="K92" s="10" t="s">
        <v>148</v>
      </c>
      <c r="L92" s="8" t="s">
        <v>148</v>
      </c>
      <c r="M92" s="8"/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3.33</v>
      </c>
      <c r="U92" s="8">
        <v>8</v>
      </c>
      <c r="V92" s="27">
        <f t="shared" si="13"/>
        <v>3.33</v>
      </c>
      <c r="W92" s="8">
        <v>8</v>
      </c>
      <c r="X92" s="8"/>
    </row>
    <row r="93" spans="1:24" x14ac:dyDescent="0.25">
      <c r="A93" s="6" t="s">
        <v>84</v>
      </c>
      <c r="B93" s="7" t="s">
        <v>9</v>
      </c>
      <c r="C93" s="7">
        <v>301.25</v>
      </c>
      <c r="D93" s="7">
        <v>599.25</v>
      </c>
      <c r="E93" s="7">
        <v>971.5</v>
      </c>
      <c r="F93" s="8">
        <v>618.25</v>
      </c>
      <c r="G93" s="9">
        <v>1073.5</v>
      </c>
      <c r="H93" s="9">
        <v>1292</v>
      </c>
      <c r="I93" s="10">
        <f t="shared" si="11"/>
        <v>4554.5</v>
      </c>
      <c r="J93" s="8">
        <f t="shared" si="12"/>
        <v>3865</v>
      </c>
      <c r="K93" s="10" t="s">
        <v>158</v>
      </c>
      <c r="L93" s="8" t="s">
        <v>156</v>
      </c>
      <c r="M93" s="8" t="s">
        <v>165</v>
      </c>
      <c r="N93" s="27">
        <v>171.36</v>
      </c>
      <c r="O93" s="27">
        <v>2352.4699999999998</v>
      </c>
      <c r="P93" s="27">
        <v>0.12</v>
      </c>
      <c r="Q93" s="27">
        <v>663.74</v>
      </c>
      <c r="R93" s="27">
        <v>634.33000000000004</v>
      </c>
      <c r="S93" s="27">
        <v>9194.44</v>
      </c>
      <c r="T93" s="27">
        <v>17.309999999999999</v>
      </c>
      <c r="U93" s="8">
        <v>4</v>
      </c>
      <c r="V93" s="27">
        <f t="shared" si="13"/>
        <v>12228.08</v>
      </c>
      <c r="W93" s="8">
        <v>1</v>
      </c>
      <c r="X93" s="8" t="s">
        <v>164</v>
      </c>
    </row>
    <row r="94" spans="1:24" ht="25.5" x14ac:dyDescent="0.25">
      <c r="A94" s="6" t="s">
        <v>85</v>
      </c>
      <c r="B94" s="7" t="s">
        <v>5</v>
      </c>
      <c r="C94" s="7">
        <v>8</v>
      </c>
      <c r="D94" s="7">
        <v>31.75</v>
      </c>
      <c r="E94" s="7">
        <v>15</v>
      </c>
      <c r="F94" s="8">
        <v>102</v>
      </c>
      <c r="G94" s="9">
        <v>11</v>
      </c>
      <c r="H94" s="9">
        <v>1</v>
      </c>
      <c r="I94" s="10">
        <f t="shared" si="11"/>
        <v>160.75</v>
      </c>
      <c r="J94" s="8">
        <f t="shared" si="12"/>
        <v>175.75</v>
      </c>
      <c r="K94" s="10" t="s">
        <v>148</v>
      </c>
      <c r="L94" s="8" t="s">
        <v>148</v>
      </c>
      <c r="M94" s="8"/>
      <c r="N94" s="27"/>
      <c r="O94" s="27"/>
      <c r="P94" s="27"/>
      <c r="Q94" s="27"/>
      <c r="R94" s="27"/>
      <c r="S94" s="27"/>
      <c r="T94" s="27"/>
      <c r="U94" s="8">
        <v>8</v>
      </c>
      <c r="V94" s="27">
        <f t="shared" si="13"/>
        <v>0</v>
      </c>
      <c r="W94" s="8">
        <v>8</v>
      </c>
      <c r="X94" s="8"/>
    </row>
    <row r="95" spans="1:24" x14ac:dyDescent="0.25">
      <c r="A95" s="6" t="s">
        <v>86</v>
      </c>
      <c r="B95" s="7" t="s">
        <v>9</v>
      </c>
      <c r="C95" s="7">
        <v>72</v>
      </c>
      <c r="D95" s="7">
        <v>372.5</v>
      </c>
      <c r="E95" s="7">
        <v>453.5</v>
      </c>
      <c r="F95" s="8">
        <v>572</v>
      </c>
      <c r="G95" s="9">
        <v>386.25</v>
      </c>
      <c r="H95" s="9">
        <v>763</v>
      </c>
      <c r="I95" s="10">
        <f t="shared" si="11"/>
        <v>2547.25</v>
      </c>
      <c r="J95" s="8">
        <f t="shared" si="12"/>
        <v>1928.25</v>
      </c>
      <c r="K95" s="10" t="s">
        <v>158</v>
      </c>
      <c r="L95" s="8" t="s">
        <v>149</v>
      </c>
      <c r="M95" s="8" t="s">
        <v>165</v>
      </c>
      <c r="N95" s="27">
        <v>10.07</v>
      </c>
      <c r="O95" s="27">
        <v>2.4700000000000002</v>
      </c>
      <c r="P95" s="27">
        <v>0</v>
      </c>
      <c r="Q95" s="27">
        <v>4.7300000000000004</v>
      </c>
      <c r="R95" s="27">
        <v>2.5299999999999998</v>
      </c>
      <c r="S95" s="27">
        <v>0.11</v>
      </c>
      <c r="T95" s="27">
        <v>6.53</v>
      </c>
      <c r="U95" s="8">
        <v>7</v>
      </c>
      <c r="V95" s="27">
        <f t="shared" si="13"/>
        <v>13.840000000000002</v>
      </c>
      <c r="W95" s="8">
        <v>8</v>
      </c>
      <c r="X95" s="8" t="s">
        <v>165</v>
      </c>
    </row>
    <row r="96" spans="1:24" x14ac:dyDescent="0.25">
      <c r="A96" s="6" t="s">
        <v>87</v>
      </c>
      <c r="B96" s="7" t="s">
        <v>5</v>
      </c>
      <c r="C96" s="7" t="s">
        <v>6</v>
      </c>
      <c r="D96" s="7" t="s">
        <v>6</v>
      </c>
      <c r="E96" s="7" t="s">
        <v>6</v>
      </c>
      <c r="F96" s="8">
        <v>0</v>
      </c>
      <c r="G96" s="9">
        <v>0.5</v>
      </c>
      <c r="H96" s="9">
        <v>29</v>
      </c>
      <c r="I96" s="10">
        <f t="shared" si="11"/>
        <v>29.5</v>
      </c>
      <c r="J96" s="8">
        <f>SUM(D96:G96)</f>
        <v>0.5</v>
      </c>
      <c r="K96" s="10" t="s">
        <v>148</v>
      </c>
      <c r="L96" s="8" t="s">
        <v>148</v>
      </c>
      <c r="M96" s="8"/>
      <c r="N96" s="27"/>
      <c r="O96" s="27"/>
      <c r="P96" s="27"/>
      <c r="Q96" s="27"/>
      <c r="R96" s="27"/>
      <c r="S96" s="27"/>
      <c r="T96" s="27"/>
      <c r="U96" s="8">
        <v>8</v>
      </c>
      <c r="V96" s="27">
        <f t="shared" si="13"/>
        <v>0</v>
      </c>
      <c r="W96" s="8">
        <v>8</v>
      </c>
      <c r="X96" s="8"/>
    </row>
    <row r="97" spans="1:24" ht="25.5" x14ac:dyDescent="0.25">
      <c r="A97" s="6" t="s">
        <v>88</v>
      </c>
      <c r="B97" s="7" t="s">
        <v>5</v>
      </c>
      <c r="C97" s="7" t="s">
        <v>6</v>
      </c>
      <c r="D97" s="7" t="s">
        <v>6</v>
      </c>
      <c r="E97" s="7" t="s">
        <v>6</v>
      </c>
      <c r="F97" s="8">
        <v>0</v>
      </c>
      <c r="G97" s="9" t="s">
        <v>6</v>
      </c>
      <c r="H97" s="9">
        <v>5</v>
      </c>
      <c r="I97" s="10">
        <f t="shared" si="11"/>
        <v>5</v>
      </c>
      <c r="J97" s="8">
        <f>SUM(D97:G97)</f>
        <v>0</v>
      </c>
      <c r="K97" s="10" t="s">
        <v>148</v>
      </c>
      <c r="L97" s="8" t="s">
        <v>148</v>
      </c>
      <c r="M97" s="8"/>
      <c r="N97" s="27"/>
      <c r="O97" s="27"/>
      <c r="P97" s="27"/>
      <c r="Q97" s="27"/>
      <c r="R97" s="27"/>
      <c r="S97" s="27"/>
      <c r="T97" s="27"/>
      <c r="U97" s="8">
        <v>8</v>
      </c>
      <c r="V97" s="27">
        <f t="shared" si="13"/>
        <v>0</v>
      </c>
      <c r="W97" s="8">
        <v>8</v>
      </c>
      <c r="X97" s="8"/>
    </row>
    <row r="98" spans="1:24" x14ac:dyDescent="0.25">
      <c r="A98" s="6" t="s">
        <v>89</v>
      </c>
      <c r="B98" s="7" t="s">
        <v>5</v>
      </c>
      <c r="C98" s="7">
        <v>4.5</v>
      </c>
      <c r="D98" s="7">
        <v>90</v>
      </c>
      <c r="E98" s="7" t="s">
        <v>6</v>
      </c>
      <c r="F98" s="8">
        <v>9.5</v>
      </c>
      <c r="G98" s="9" t="s">
        <v>6</v>
      </c>
      <c r="H98" s="9">
        <v>7</v>
      </c>
      <c r="I98" s="10">
        <f t="shared" si="11"/>
        <v>106.5</v>
      </c>
      <c r="J98" s="8">
        <f>SUM(D98:G98)+(2*C98)</f>
        <v>108.5</v>
      </c>
      <c r="K98" s="10" t="s">
        <v>148</v>
      </c>
      <c r="L98" s="8" t="s">
        <v>148</v>
      </c>
      <c r="M98" s="8"/>
      <c r="N98" s="27"/>
      <c r="O98" s="27"/>
      <c r="P98" s="27"/>
      <c r="Q98" s="27"/>
      <c r="R98" s="27"/>
      <c r="S98" s="27"/>
      <c r="T98" s="27"/>
      <c r="U98" s="8">
        <v>8</v>
      </c>
      <c r="V98" s="27">
        <f t="shared" si="13"/>
        <v>0</v>
      </c>
      <c r="W98" s="8">
        <v>8</v>
      </c>
      <c r="X98" s="8"/>
    </row>
    <row r="99" spans="1:24" x14ac:dyDescent="0.25">
      <c r="A99" s="6" t="s">
        <v>90</v>
      </c>
      <c r="B99" s="7" t="s">
        <v>9</v>
      </c>
      <c r="C99" s="7">
        <v>35</v>
      </c>
      <c r="D99" s="7">
        <v>79.75</v>
      </c>
      <c r="E99" s="7">
        <v>55.5</v>
      </c>
      <c r="F99" s="8">
        <v>23.25</v>
      </c>
      <c r="G99" s="9">
        <v>68.650000000000006</v>
      </c>
      <c r="H99" s="9">
        <v>281</v>
      </c>
      <c r="I99" s="10">
        <f t="shared" si="11"/>
        <v>508.15</v>
      </c>
      <c r="J99" s="8">
        <f>SUM(D99:G99)+(2*C99)</f>
        <v>297.14999999999998</v>
      </c>
      <c r="K99" s="10" t="s">
        <v>150</v>
      </c>
      <c r="L99" s="8" t="s">
        <v>148</v>
      </c>
      <c r="M99" s="8" t="s">
        <v>165</v>
      </c>
      <c r="N99" s="27">
        <v>0.04</v>
      </c>
      <c r="O99" s="27">
        <v>0.18</v>
      </c>
      <c r="P99" s="27">
        <v>0</v>
      </c>
      <c r="Q99" s="27">
        <v>0.02</v>
      </c>
      <c r="R99" s="27">
        <v>0.01</v>
      </c>
      <c r="S99" s="27">
        <v>0.22</v>
      </c>
      <c r="T99" s="27">
        <v>5.9</v>
      </c>
      <c r="U99" s="8">
        <v>8</v>
      </c>
      <c r="V99" s="27">
        <f t="shared" si="13"/>
        <v>6.32</v>
      </c>
      <c r="W99" s="8">
        <v>8</v>
      </c>
      <c r="X99" s="8"/>
    </row>
    <row r="100" spans="1:24" ht="25.5" x14ac:dyDescent="0.25">
      <c r="A100" s="6" t="s">
        <v>91</v>
      </c>
      <c r="B100" s="7" t="s">
        <v>5</v>
      </c>
      <c r="C100" s="7" t="s">
        <v>6</v>
      </c>
      <c r="D100" s="7">
        <v>119.5</v>
      </c>
      <c r="E100" s="7">
        <v>99.5</v>
      </c>
      <c r="F100" s="8">
        <v>6</v>
      </c>
      <c r="G100" s="9">
        <v>76</v>
      </c>
      <c r="H100" s="9" t="s">
        <v>6</v>
      </c>
      <c r="I100" s="10">
        <f t="shared" si="11"/>
        <v>301</v>
      </c>
      <c r="J100" s="8">
        <f>SUM(D100:G100)</f>
        <v>301</v>
      </c>
      <c r="K100" s="10" t="s">
        <v>150</v>
      </c>
      <c r="L100" s="8" t="s">
        <v>148</v>
      </c>
      <c r="M100" s="8" t="s">
        <v>165</v>
      </c>
      <c r="N100" s="27"/>
      <c r="O100" s="27"/>
      <c r="P100" s="27"/>
      <c r="Q100" s="27"/>
      <c r="R100" s="27"/>
      <c r="S100" s="27"/>
      <c r="T100" s="27"/>
      <c r="U100" s="8">
        <v>8</v>
      </c>
      <c r="V100" s="27">
        <f t="shared" si="13"/>
        <v>0</v>
      </c>
      <c r="W100" s="8">
        <v>8</v>
      </c>
      <c r="X100" s="8"/>
    </row>
    <row r="101" spans="1:24" x14ac:dyDescent="0.25">
      <c r="A101" s="6" t="s">
        <v>92</v>
      </c>
      <c r="B101" s="7" t="s">
        <v>9</v>
      </c>
      <c r="C101" s="7">
        <v>50</v>
      </c>
      <c r="D101" s="7">
        <v>137</v>
      </c>
      <c r="E101" s="7">
        <v>331</v>
      </c>
      <c r="F101" s="8">
        <v>453</v>
      </c>
      <c r="G101" s="9">
        <v>227.5</v>
      </c>
      <c r="H101" s="9">
        <v>108</v>
      </c>
      <c r="I101" s="10">
        <f t="shared" si="11"/>
        <v>1256.5</v>
      </c>
      <c r="J101" s="8">
        <f>SUM(D101:G101)+(2*C101)</f>
        <v>1248.5</v>
      </c>
      <c r="K101" s="10" t="s">
        <v>152</v>
      </c>
      <c r="L101" s="8" t="s">
        <v>151</v>
      </c>
      <c r="M101" s="8" t="s">
        <v>164</v>
      </c>
      <c r="N101" s="27">
        <v>1.1200000000000001</v>
      </c>
      <c r="O101" s="27">
        <v>3.67</v>
      </c>
      <c r="P101" s="27">
        <v>0</v>
      </c>
      <c r="Q101" s="27">
        <v>0.01</v>
      </c>
      <c r="R101" s="27">
        <v>0.01</v>
      </c>
      <c r="S101" s="27">
        <v>0.01</v>
      </c>
      <c r="T101" s="27">
        <v>7.0000000000000007E-2</v>
      </c>
      <c r="U101" s="8">
        <v>8</v>
      </c>
      <c r="V101" s="27">
        <f t="shared" si="13"/>
        <v>3.7599999999999993</v>
      </c>
      <c r="W101" s="8">
        <v>8</v>
      </c>
      <c r="X101" s="8"/>
    </row>
    <row r="102" spans="1:24" x14ac:dyDescent="0.25">
      <c r="A102" s="6" t="s">
        <v>187</v>
      </c>
      <c r="B102" s="7" t="s">
        <v>5</v>
      </c>
      <c r="C102" s="7"/>
      <c r="D102" s="7"/>
      <c r="E102" s="7"/>
      <c r="F102" s="8"/>
      <c r="G102" s="9"/>
      <c r="H102" s="9"/>
      <c r="I102" s="10"/>
      <c r="J102" s="8"/>
      <c r="K102" s="10"/>
      <c r="L102" s="8"/>
      <c r="M102" s="8"/>
      <c r="N102" s="27"/>
      <c r="O102" s="27"/>
      <c r="P102" s="27"/>
      <c r="Q102" s="27"/>
      <c r="R102" s="27"/>
      <c r="S102" s="27"/>
      <c r="T102" s="27"/>
      <c r="U102" s="8"/>
      <c r="V102" s="27">
        <v>0</v>
      </c>
      <c r="W102" s="8">
        <v>9</v>
      </c>
      <c r="X102" s="8" t="s">
        <v>184</v>
      </c>
    </row>
    <row r="103" spans="1:24" x14ac:dyDescent="0.25">
      <c r="A103" s="17" t="s">
        <v>93</v>
      </c>
      <c r="B103" s="7" t="s">
        <v>5</v>
      </c>
      <c r="C103" s="7" t="s">
        <v>6</v>
      </c>
      <c r="D103" s="7">
        <v>89.5</v>
      </c>
      <c r="E103" s="7">
        <v>60.5</v>
      </c>
      <c r="F103" s="7">
        <v>245</v>
      </c>
      <c r="G103" s="9">
        <v>102.5</v>
      </c>
      <c r="H103" s="9">
        <v>178.5</v>
      </c>
      <c r="I103" s="10">
        <f t="shared" ref="I103:I123" si="14">SUM(D103:H103)</f>
        <v>676</v>
      </c>
      <c r="J103" s="8">
        <f>SUM(D103:G103)</f>
        <v>497.5</v>
      </c>
      <c r="K103" s="10" t="s">
        <v>148</v>
      </c>
      <c r="L103" s="8" t="s">
        <v>150</v>
      </c>
      <c r="M103" s="8" t="s">
        <v>164</v>
      </c>
      <c r="N103" s="27"/>
      <c r="O103" s="27"/>
      <c r="P103" s="27"/>
      <c r="Q103" s="27"/>
      <c r="R103" s="27"/>
      <c r="S103" s="27"/>
      <c r="T103" s="27"/>
      <c r="U103" s="8">
        <v>8</v>
      </c>
      <c r="V103" s="27">
        <f t="shared" ref="V103:V130" si="15">SUM(O103:Q103,S103:T103)</f>
        <v>0</v>
      </c>
      <c r="W103" s="8">
        <v>8</v>
      </c>
      <c r="X103" s="8"/>
    </row>
    <row r="104" spans="1:24" x14ac:dyDescent="0.25">
      <c r="A104" s="6" t="s">
        <v>94</v>
      </c>
      <c r="B104" s="7" t="s">
        <v>5</v>
      </c>
      <c r="C104" s="7" t="s">
        <v>6</v>
      </c>
      <c r="D104" s="7">
        <v>63.25</v>
      </c>
      <c r="E104" s="7" t="s">
        <v>6</v>
      </c>
      <c r="F104" s="8">
        <v>14.5</v>
      </c>
      <c r="G104" s="9" t="s">
        <v>7</v>
      </c>
      <c r="H104" s="9" t="s">
        <v>7</v>
      </c>
      <c r="I104" s="10">
        <f t="shared" si="14"/>
        <v>77.75</v>
      </c>
      <c r="J104" s="8">
        <f>SUM(D104:G104)</f>
        <v>77.75</v>
      </c>
      <c r="K104" s="10" t="s">
        <v>148</v>
      </c>
      <c r="L104" s="8" t="s">
        <v>148</v>
      </c>
      <c r="M104" s="8"/>
      <c r="N104" s="27"/>
      <c r="O104" s="27"/>
      <c r="P104" s="27"/>
      <c r="Q104" s="27"/>
      <c r="R104" s="27"/>
      <c r="S104" s="27"/>
      <c r="T104" s="27"/>
      <c r="U104" s="8">
        <v>8</v>
      </c>
      <c r="V104" s="27">
        <f t="shared" si="15"/>
        <v>0</v>
      </c>
      <c r="W104" s="8">
        <v>8</v>
      </c>
      <c r="X104" s="8"/>
    </row>
    <row r="105" spans="1:24" ht="25.5" x14ac:dyDescent="0.25">
      <c r="A105" s="6" t="s">
        <v>95</v>
      </c>
      <c r="B105" s="7" t="s">
        <v>9</v>
      </c>
      <c r="C105" s="7">
        <v>7</v>
      </c>
      <c r="D105" s="7">
        <v>332.75</v>
      </c>
      <c r="E105" s="7">
        <v>457.25</v>
      </c>
      <c r="F105" s="8">
        <v>517.75</v>
      </c>
      <c r="G105" s="9">
        <v>633.75</v>
      </c>
      <c r="H105" s="9">
        <v>173</v>
      </c>
      <c r="I105" s="10">
        <f t="shared" si="14"/>
        <v>2114.5</v>
      </c>
      <c r="J105" s="8">
        <f t="shared" ref="J105:J117" si="16">SUM(D105:G105)+(2*C105)</f>
        <v>1955.5</v>
      </c>
      <c r="K105" s="10" t="s">
        <v>155</v>
      </c>
      <c r="L105" s="8" t="s">
        <v>149</v>
      </c>
      <c r="M105" s="8" t="s">
        <v>165</v>
      </c>
      <c r="N105" s="27">
        <v>0.93</v>
      </c>
      <c r="O105" s="27">
        <v>1.58</v>
      </c>
      <c r="P105" s="27">
        <v>0</v>
      </c>
      <c r="Q105" s="27">
        <v>0.18</v>
      </c>
      <c r="R105" s="27">
        <v>0.13</v>
      </c>
      <c r="S105" s="27">
        <v>2.85</v>
      </c>
      <c r="T105" s="27">
        <v>38.53</v>
      </c>
      <c r="U105" s="8">
        <v>8</v>
      </c>
      <c r="V105" s="27">
        <f t="shared" si="15"/>
        <v>43.14</v>
      </c>
      <c r="W105" s="8">
        <v>7</v>
      </c>
      <c r="X105" s="8" t="s">
        <v>164</v>
      </c>
    </row>
    <row r="106" spans="1:24" ht="25.5" x14ac:dyDescent="0.25">
      <c r="A106" s="6" t="s">
        <v>96</v>
      </c>
      <c r="B106" s="7" t="s">
        <v>5</v>
      </c>
      <c r="C106" s="7">
        <v>33.5</v>
      </c>
      <c r="D106" s="7">
        <v>14.75</v>
      </c>
      <c r="E106" s="7" t="s">
        <v>6</v>
      </c>
      <c r="F106" s="8">
        <v>8</v>
      </c>
      <c r="G106" s="9">
        <v>0.5</v>
      </c>
      <c r="H106" s="9" t="s">
        <v>6</v>
      </c>
      <c r="I106" s="10">
        <f t="shared" si="14"/>
        <v>23.25</v>
      </c>
      <c r="J106" s="8">
        <f t="shared" si="16"/>
        <v>90.25</v>
      </c>
      <c r="K106" s="10" t="s">
        <v>148</v>
      </c>
      <c r="L106" s="8" t="s">
        <v>148</v>
      </c>
      <c r="M106" s="8"/>
      <c r="N106" s="27"/>
      <c r="O106" s="27"/>
      <c r="P106" s="27"/>
      <c r="Q106" s="27"/>
      <c r="R106" s="27"/>
      <c r="S106" s="27"/>
      <c r="T106" s="27"/>
      <c r="U106" s="8">
        <v>8</v>
      </c>
      <c r="V106" s="27">
        <f t="shared" si="15"/>
        <v>0</v>
      </c>
      <c r="W106" s="8">
        <v>8</v>
      </c>
      <c r="X106" s="8"/>
    </row>
    <row r="107" spans="1:24" x14ac:dyDescent="0.25">
      <c r="A107" s="6" t="s">
        <v>97</v>
      </c>
      <c r="B107" s="7" t="s">
        <v>5</v>
      </c>
      <c r="C107" s="7">
        <v>63</v>
      </c>
      <c r="D107" s="7">
        <v>49.5</v>
      </c>
      <c r="E107" s="7">
        <v>70.5</v>
      </c>
      <c r="F107" s="8">
        <v>4</v>
      </c>
      <c r="G107" s="9">
        <v>0</v>
      </c>
      <c r="H107" s="9">
        <v>83</v>
      </c>
      <c r="I107" s="10">
        <f t="shared" si="14"/>
        <v>207</v>
      </c>
      <c r="J107" s="8">
        <f t="shared" si="16"/>
        <v>250</v>
      </c>
      <c r="K107" s="10" t="s">
        <v>148</v>
      </c>
      <c r="L107" s="8" t="s">
        <v>148</v>
      </c>
      <c r="M107" s="8"/>
      <c r="N107" s="27"/>
      <c r="O107" s="27"/>
      <c r="P107" s="27"/>
      <c r="Q107" s="27"/>
      <c r="R107" s="27"/>
      <c r="S107" s="27"/>
      <c r="T107" s="27"/>
      <c r="U107" s="8">
        <v>8</v>
      </c>
      <c r="V107" s="27">
        <f t="shared" si="15"/>
        <v>0</v>
      </c>
      <c r="W107" s="8">
        <v>8</v>
      </c>
      <c r="X107" s="8"/>
    </row>
    <row r="108" spans="1:24" ht="25.5" x14ac:dyDescent="0.25">
      <c r="A108" s="6" t="s">
        <v>98</v>
      </c>
      <c r="B108" s="7" t="s">
        <v>5</v>
      </c>
      <c r="C108" s="7">
        <v>23</v>
      </c>
      <c r="D108" s="7">
        <v>13</v>
      </c>
      <c r="E108" s="7" t="s">
        <v>6</v>
      </c>
      <c r="F108" s="8">
        <v>45.5</v>
      </c>
      <c r="G108" s="9">
        <v>136</v>
      </c>
      <c r="H108" s="9">
        <v>84</v>
      </c>
      <c r="I108" s="10">
        <f t="shared" si="14"/>
        <v>278.5</v>
      </c>
      <c r="J108" s="8">
        <f t="shared" si="16"/>
        <v>240.5</v>
      </c>
      <c r="K108" s="10" t="s">
        <v>150</v>
      </c>
      <c r="L108" s="8" t="s">
        <v>148</v>
      </c>
      <c r="M108" s="8" t="s">
        <v>165</v>
      </c>
      <c r="N108" s="27"/>
      <c r="O108" s="27"/>
      <c r="P108" s="27"/>
      <c r="Q108" s="27"/>
      <c r="R108" s="27"/>
      <c r="S108" s="27"/>
      <c r="T108" s="27"/>
      <c r="U108" s="8">
        <v>8</v>
      </c>
      <c r="V108" s="27">
        <f t="shared" si="15"/>
        <v>0</v>
      </c>
      <c r="W108" s="8">
        <v>8</v>
      </c>
      <c r="X108" s="8"/>
    </row>
    <row r="109" spans="1:24" x14ac:dyDescent="0.25">
      <c r="A109" s="6" t="s">
        <v>99</v>
      </c>
      <c r="B109" s="7" t="s">
        <v>5</v>
      </c>
      <c r="C109" s="7">
        <v>12</v>
      </c>
      <c r="D109" s="7">
        <v>8.5</v>
      </c>
      <c r="E109" s="7">
        <v>13</v>
      </c>
      <c r="F109" s="8">
        <v>98.5</v>
      </c>
      <c r="G109" s="9">
        <v>87.5</v>
      </c>
      <c r="H109" s="9" t="s">
        <v>7</v>
      </c>
      <c r="I109" s="10">
        <f t="shared" si="14"/>
        <v>207.5</v>
      </c>
      <c r="J109" s="8">
        <f t="shared" si="16"/>
        <v>231.5</v>
      </c>
      <c r="K109" s="10" t="s">
        <v>148</v>
      </c>
      <c r="L109" s="8" t="s">
        <v>148</v>
      </c>
      <c r="M109" s="8"/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2.5</v>
      </c>
      <c r="U109" s="8">
        <v>8</v>
      </c>
      <c r="V109" s="27">
        <f t="shared" si="15"/>
        <v>2.5</v>
      </c>
      <c r="W109" s="8">
        <v>8</v>
      </c>
      <c r="X109" s="8"/>
    </row>
    <row r="110" spans="1:24" x14ac:dyDescent="0.25">
      <c r="A110" s="6" t="s">
        <v>100</v>
      </c>
      <c r="B110" s="7" t="s">
        <v>5</v>
      </c>
      <c r="C110" s="7">
        <v>2</v>
      </c>
      <c r="D110" s="7">
        <v>38</v>
      </c>
      <c r="E110" s="7">
        <v>21.5</v>
      </c>
      <c r="F110" s="8">
        <v>41</v>
      </c>
      <c r="G110" s="9">
        <v>22.5</v>
      </c>
      <c r="H110" s="9">
        <v>5</v>
      </c>
      <c r="I110" s="10">
        <f t="shared" si="14"/>
        <v>128</v>
      </c>
      <c r="J110" s="8">
        <f t="shared" si="16"/>
        <v>127</v>
      </c>
      <c r="K110" s="10" t="s">
        <v>148</v>
      </c>
      <c r="L110" s="8" t="s">
        <v>148</v>
      </c>
      <c r="M110" s="8"/>
      <c r="N110" s="27"/>
      <c r="O110" s="27"/>
      <c r="P110" s="27"/>
      <c r="Q110" s="27"/>
      <c r="R110" s="27"/>
      <c r="S110" s="27"/>
      <c r="T110" s="27"/>
      <c r="U110" s="8">
        <v>8</v>
      </c>
      <c r="V110" s="27">
        <f t="shared" si="15"/>
        <v>0</v>
      </c>
      <c r="W110" s="8">
        <v>8</v>
      </c>
      <c r="X110" s="8"/>
    </row>
    <row r="111" spans="1:24" x14ac:dyDescent="0.25">
      <c r="A111" s="6" t="s">
        <v>101</v>
      </c>
      <c r="B111" s="7" t="s">
        <v>5</v>
      </c>
      <c r="C111" s="7">
        <v>68</v>
      </c>
      <c r="D111" s="7">
        <v>77.75</v>
      </c>
      <c r="E111" s="7">
        <v>87</v>
      </c>
      <c r="F111" s="8">
        <v>44</v>
      </c>
      <c r="G111" s="9">
        <v>112.25</v>
      </c>
      <c r="H111" s="9">
        <v>79</v>
      </c>
      <c r="I111" s="10">
        <f t="shared" si="14"/>
        <v>400</v>
      </c>
      <c r="J111" s="8">
        <f t="shared" si="16"/>
        <v>457</v>
      </c>
      <c r="K111" s="10" t="s">
        <v>148</v>
      </c>
      <c r="L111" s="8" t="s">
        <v>150</v>
      </c>
      <c r="M111" s="8" t="s">
        <v>164</v>
      </c>
      <c r="N111" s="27"/>
      <c r="O111" s="27"/>
      <c r="P111" s="27"/>
      <c r="Q111" s="27"/>
      <c r="R111" s="27"/>
      <c r="S111" s="27"/>
      <c r="T111" s="27"/>
      <c r="U111" s="8">
        <v>8</v>
      </c>
      <c r="V111" s="27">
        <f t="shared" si="15"/>
        <v>0</v>
      </c>
      <c r="W111" s="8">
        <v>8</v>
      </c>
      <c r="X111" s="8"/>
    </row>
    <row r="112" spans="1:24" x14ac:dyDescent="0.25">
      <c r="A112" s="6" t="s">
        <v>102</v>
      </c>
      <c r="B112" s="7" t="s">
        <v>9</v>
      </c>
      <c r="C112" s="7">
        <v>379.5</v>
      </c>
      <c r="D112" s="7">
        <v>226</v>
      </c>
      <c r="E112" s="7">
        <v>356.5</v>
      </c>
      <c r="F112" s="8">
        <v>494.25</v>
      </c>
      <c r="G112" s="9">
        <v>156</v>
      </c>
      <c r="H112" s="9">
        <v>276</v>
      </c>
      <c r="I112" s="10">
        <f t="shared" si="14"/>
        <v>1508.75</v>
      </c>
      <c r="J112" s="8">
        <f t="shared" si="16"/>
        <v>1991.75</v>
      </c>
      <c r="K112" s="10" t="s">
        <v>151</v>
      </c>
      <c r="L112" s="8" t="s">
        <v>149</v>
      </c>
      <c r="M112" s="8" t="s">
        <v>164</v>
      </c>
      <c r="N112" s="27">
        <v>9.07</v>
      </c>
      <c r="O112" s="27">
        <v>4.43</v>
      </c>
      <c r="P112" s="27">
        <v>0</v>
      </c>
      <c r="Q112" s="27">
        <v>27</v>
      </c>
      <c r="R112" s="27">
        <v>21.35</v>
      </c>
      <c r="S112" s="27">
        <v>0.21</v>
      </c>
      <c r="T112" s="27">
        <v>0.61</v>
      </c>
      <c r="U112" s="8">
        <v>4</v>
      </c>
      <c r="V112" s="27">
        <f t="shared" si="15"/>
        <v>32.25</v>
      </c>
      <c r="W112" s="8">
        <v>7</v>
      </c>
      <c r="X112" s="8" t="s">
        <v>165</v>
      </c>
    </row>
    <row r="113" spans="1:24" ht="25.5" x14ac:dyDescent="0.25">
      <c r="A113" s="6" t="s">
        <v>103</v>
      </c>
      <c r="B113" s="7" t="s">
        <v>5</v>
      </c>
      <c r="C113" s="7">
        <v>7.5</v>
      </c>
      <c r="D113" s="7">
        <v>32.5</v>
      </c>
      <c r="E113" s="7">
        <v>22</v>
      </c>
      <c r="F113" s="8">
        <v>27.75</v>
      </c>
      <c r="G113" s="19">
        <v>28.75</v>
      </c>
      <c r="H113" s="20">
        <v>25</v>
      </c>
      <c r="I113" s="10">
        <f t="shared" si="14"/>
        <v>136</v>
      </c>
      <c r="J113" s="8">
        <f t="shared" si="16"/>
        <v>126</v>
      </c>
      <c r="K113" s="10" t="s">
        <v>148</v>
      </c>
      <c r="L113" s="8" t="s">
        <v>148</v>
      </c>
      <c r="M113" s="8"/>
      <c r="N113" s="27"/>
      <c r="O113" s="27"/>
      <c r="P113" s="27"/>
      <c r="Q113" s="27"/>
      <c r="R113" s="27"/>
      <c r="S113" s="27"/>
      <c r="T113" s="27"/>
      <c r="U113" s="8">
        <v>8</v>
      </c>
      <c r="V113" s="27">
        <f t="shared" si="15"/>
        <v>0</v>
      </c>
      <c r="W113" s="8">
        <v>8</v>
      </c>
      <c r="X113" s="8"/>
    </row>
    <row r="114" spans="1:24" x14ac:dyDescent="0.25">
      <c r="A114" s="6" t="s">
        <v>104</v>
      </c>
      <c r="B114" s="7" t="s">
        <v>5</v>
      </c>
      <c r="C114" s="7">
        <v>19.5</v>
      </c>
      <c r="D114" s="7">
        <v>43</v>
      </c>
      <c r="E114" s="7">
        <v>28</v>
      </c>
      <c r="F114" s="8">
        <v>54</v>
      </c>
      <c r="G114" s="9">
        <v>95.5</v>
      </c>
      <c r="H114" s="9">
        <v>175</v>
      </c>
      <c r="I114" s="10">
        <f t="shared" si="14"/>
        <v>395.5</v>
      </c>
      <c r="J114" s="8">
        <f t="shared" si="16"/>
        <v>259.5</v>
      </c>
      <c r="K114" s="10" t="s">
        <v>150</v>
      </c>
      <c r="L114" s="8" t="s">
        <v>148</v>
      </c>
      <c r="M114" s="8" t="s">
        <v>165</v>
      </c>
      <c r="N114" s="27"/>
      <c r="O114" s="27"/>
      <c r="P114" s="27"/>
      <c r="Q114" s="27"/>
      <c r="R114" s="27"/>
      <c r="S114" s="27"/>
      <c r="T114" s="27"/>
      <c r="U114" s="8">
        <v>8</v>
      </c>
      <c r="V114" s="27">
        <f t="shared" si="15"/>
        <v>0</v>
      </c>
      <c r="W114" s="8">
        <v>8</v>
      </c>
      <c r="X114" s="8"/>
    </row>
    <row r="115" spans="1:24" x14ac:dyDescent="0.25">
      <c r="A115" s="6" t="s">
        <v>105</v>
      </c>
      <c r="B115" s="7" t="s">
        <v>9</v>
      </c>
      <c r="C115" s="7">
        <v>224.5</v>
      </c>
      <c r="D115" s="7">
        <v>193.5</v>
      </c>
      <c r="E115" s="7">
        <v>496.75</v>
      </c>
      <c r="F115" s="8">
        <v>320.25</v>
      </c>
      <c r="G115" s="9">
        <v>324</v>
      </c>
      <c r="H115" s="9">
        <v>183</v>
      </c>
      <c r="I115" s="10">
        <f t="shared" si="14"/>
        <v>1517.5</v>
      </c>
      <c r="J115" s="8">
        <f t="shared" si="16"/>
        <v>1783.5</v>
      </c>
      <c r="K115" s="10" t="s">
        <v>151</v>
      </c>
      <c r="L115" s="8" t="s">
        <v>149</v>
      </c>
      <c r="M115" s="8" t="s">
        <v>164</v>
      </c>
      <c r="N115" s="27">
        <v>24.7</v>
      </c>
      <c r="O115" s="27">
        <v>273.39999999999998</v>
      </c>
      <c r="P115" s="27">
        <v>0.01</v>
      </c>
      <c r="Q115" s="27">
        <v>75.36</v>
      </c>
      <c r="R115" s="27">
        <v>70.239999999999995</v>
      </c>
      <c r="S115" s="27">
        <v>1274.1099999999999</v>
      </c>
      <c r="T115" s="27">
        <v>2.0499999999999998</v>
      </c>
      <c r="U115" s="8">
        <v>1</v>
      </c>
      <c r="V115" s="27">
        <f t="shared" si="15"/>
        <v>1624.9299999999998</v>
      </c>
      <c r="W115" s="8">
        <v>2</v>
      </c>
      <c r="X115" s="8" t="s">
        <v>165</v>
      </c>
    </row>
    <row r="116" spans="1:24" ht="25.5" x14ac:dyDescent="0.25">
      <c r="A116" s="6" t="s">
        <v>106</v>
      </c>
      <c r="B116" s="7" t="s">
        <v>5</v>
      </c>
      <c r="C116" s="7">
        <v>21.5</v>
      </c>
      <c r="D116" s="7">
        <v>97</v>
      </c>
      <c r="E116" s="7">
        <v>159.25</v>
      </c>
      <c r="F116" s="8">
        <v>243.25</v>
      </c>
      <c r="G116" s="9">
        <v>197.25</v>
      </c>
      <c r="H116" s="9">
        <v>42</v>
      </c>
      <c r="I116" s="10">
        <f t="shared" si="14"/>
        <v>738.75</v>
      </c>
      <c r="J116" s="8">
        <f t="shared" si="16"/>
        <v>739.75</v>
      </c>
      <c r="K116" s="10" t="s">
        <v>150</v>
      </c>
      <c r="L116" s="8" t="s">
        <v>152</v>
      </c>
      <c r="M116" s="8" t="s">
        <v>164</v>
      </c>
      <c r="N116" s="27"/>
      <c r="O116" s="27"/>
      <c r="P116" s="27"/>
      <c r="Q116" s="27"/>
      <c r="R116" s="27"/>
      <c r="S116" s="27"/>
      <c r="T116" s="27"/>
      <c r="U116" s="8">
        <v>8</v>
      </c>
      <c r="V116" s="27">
        <f t="shared" si="15"/>
        <v>0</v>
      </c>
      <c r="W116" s="8">
        <v>8</v>
      </c>
      <c r="X116" s="8"/>
    </row>
    <row r="117" spans="1:24" x14ac:dyDescent="0.25">
      <c r="A117" s="6" t="s">
        <v>107</v>
      </c>
      <c r="B117" s="7" t="s">
        <v>9</v>
      </c>
      <c r="C117" s="7">
        <v>202.5</v>
      </c>
      <c r="D117" s="7">
        <v>321.75</v>
      </c>
      <c r="E117" s="7">
        <v>153.5</v>
      </c>
      <c r="F117" s="8">
        <v>243.25</v>
      </c>
      <c r="G117" s="9">
        <v>394.75</v>
      </c>
      <c r="H117" s="9">
        <v>305</v>
      </c>
      <c r="I117" s="10">
        <f t="shared" si="14"/>
        <v>1418.25</v>
      </c>
      <c r="J117" s="8">
        <f t="shared" si="16"/>
        <v>1518.25</v>
      </c>
      <c r="K117" s="10" t="s">
        <v>149</v>
      </c>
      <c r="L117" s="8" t="s">
        <v>149</v>
      </c>
      <c r="M117" s="8"/>
      <c r="N117" s="27">
        <v>0.01</v>
      </c>
      <c r="O117" s="27">
        <v>7.0000000000000007E-2</v>
      </c>
      <c r="P117" s="27">
        <v>0</v>
      </c>
      <c r="Q117" s="27">
        <v>0</v>
      </c>
      <c r="R117" s="27">
        <v>0</v>
      </c>
      <c r="S117" s="27">
        <v>0</v>
      </c>
      <c r="T117" s="27">
        <v>700.3</v>
      </c>
      <c r="U117" s="8">
        <v>2</v>
      </c>
      <c r="V117" s="27">
        <f t="shared" si="15"/>
        <v>700.37</v>
      </c>
      <c r="W117" s="8">
        <v>3</v>
      </c>
      <c r="X117" s="8" t="s">
        <v>165</v>
      </c>
    </row>
    <row r="118" spans="1:24" x14ac:dyDescent="0.25">
      <c r="A118" s="6" t="s">
        <v>108</v>
      </c>
      <c r="B118" s="7" t="s">
        <v>5</v>
      </c>
      <c r="C118" s="7" t="s">
        <v>6</v>
      </c>
      <c r="D118" s="7">
        <v>68</v>
      </c>
      <c r="E118" s="7">
        <v>250.75</v>
      </c>
      <c r="F118" s="8">
        <v>95</v>
      </c>
      <c r="G118" s="9">
        <v>90.5</v>
      </c>
      <c r="H118" s="9">
        <v>40</v>
      </c>
      <c r="I118" s="10">
        <f t="shared" si="14"/>
        <v>544.25</v>
      </c>
      <c r="J118" s="8">
        <f>SUM(D118:G118)</f>
        <v>504.25</v>
      </c>
      <c r="K118" s="10" t="s">
        <v>150</v>
      </c>
      <c r="L118" s="8" t="s">
        <v>150</v>
      </c>
      <c r="M118" s="8"/>
      <c r="N118" s="27"/>
      <c r="O118" s="27"/>
      <c r="P118" s="27"/>
      <c r="Q118" s="27"/>
      <c r="R118" s="27"/>
      <c r="S118" s="27"/>
      <c r="T118" s="27"/>
      <c r="U118" s="8">
        <v>8</v>
      </c>
      <c r="V118" s="27">
        <f t="shared" si="15"/>
        <v>0</v>
      </c>
      <c r="W118" s="8">
        <v>8</v>
      </c>
      <c r="X118" s="8"/>
    </row>
    <row r="119" spans="1:24" x14ac:dyDescent="0.25">
      <c r="A119" s="6" t="s">
        <v>109</v>
      </c>
      <c r="B119" s="7" t="s">
        <v>5</v>
      </c>
      <c r="C119" s="7">
        <v>61.5</v>
      </c>
      <c r="D119" s="7">
        <v>46.5</v>
      </c>
      <c r="E119" s="7">
        <v>87</v>
      </c>
      <c r="F119" s="8">
        <v>55.5</v>
      </c>
      <c r="G119" s="9">
        <v>271.75</v>
      </c>
      <c r="H119" s="9">
        <v>111</v>
      </c>
      <c r="I119" s="10">
        <f t="shared" si="14"/>
        <v>571.75</v>
      </c>
      <c r="J119" s="8">
        <f>SUM(D119:G119)+(2*C119)</f>
        <v>583.75</v>
      </c>
      <c r="K119" s="10" t="s">
        <v>152</v>
      </c>
      <c r="L119" s="8" t="s">
        <v>150</v>
      </c>
      <c r="M119" s="8" t="s">
        <v>165</v>
      </c>
      <c r="N119" s="27"/>
      <c r="O119" s="27"/>
      <c r="P119" s="27"/>
      <c r="Q119" s="27"/>
      <c r="R119" s="27"/>
      <c r="S119" s="27"/>
      <c r="T119" s="27"/>
      <c r="U119" s="8">
        <v>8</v>
      </c>
      <c r="V119" s="27">
        <f t="shared" si="15"/>
        <v>0</v>
      </c>
      <c r="W119" s="8">
        <v>8</v>
      </c>
      <c r="X119" s="8"/>
    </row>
    <row r="120" spans="1:24" ht="25.5" x14ac:dyDescent="0.25">
      <c r="A120" s="6" t="s">
        <v>110</v>
      </c>
      <c r="B120" s="7" t="s">
        <v>9</v>
      </c>
      <c r="C120" s="7">
        <v>65.25</v>
      </c>
      <c r="D120" s="7">
        <v>61</v>
      </c>
      <c r="E120" s="7">
        <v>169.25</v>
      </c>
      <c r="F120" s="8">
        <v>115.5</v>
      </c>
      <c r="G120" s="9">
        <v>63</v>
      </c>
      <c r="H120" s="9">
        <v>53</v>
      </c>
      <c r="I120" s="10">
        <f t="shared" si="14"/>
        <v>461.75</v>
      </c>
      <c r="J120" s="8">
        <f>SUM(D120:G120)+(2*C120)</f>
        <v>539.25</v>
      </c>
      <c r="K120" s="10" t="s">
        <v>150</v>
      </c>
      <c r="L120" s="8" t="s">
        <v>150</v>
      </c>
      <c r="M120" s="8"/>
      <c r="N120" s="27">
        <v>0.22</v>
      </c>
      <c r="O120" s="27">
        <v>1.62</v>
      </c>
      <c r="P120" s="27">
        <v>0</v>
      </c>
      <c r="Q120" s="27">
        <v>1</v>
      </c>
      <c r="R120" s="27">
        <v>0.03</v>
      </c>
      <c r="S120" s="27">
        <v>8.0500000000000007</v>
      </c>
      <c r="T120" s="27">
        <v>0.03</v>
      </c>
      <c r="U120" s="8">
        <v>5</v>
      </c>
      <c r="V120" s="27">
        <f t="shared" si="15"/>
        <v>10.700000000000001</v>
      </c>
      <c r="W120" s="8">
        <v>8</v>
      </c>
      <c r="X120" s="8" t="s">
        <v>165</v>
      </c>
    </row>
    <row r="121" spans="1:24" x14ac:dyDescent="0.25">
      <c r="A121" s="6" t="s">
        <v>111</v>
      </c>
      <c r="B121" s="7" t="s">
        <v>5</v>
      </c>
      <c r="C121" s="7">
        <v>27</v>
      </c>
      <c r="D121" s="7">
        <v>10.5</v>
      </c>
      <c r="E121" s="7">
        <v>19.75</v>
      </c>
      <c r="F121" s="8">
        <v>26.75</v>
      </c>
      <c r="G121" s="9">
        <v>52</v>
      </c>
      <c r="H121" s="9">
        <v>31</v>
      </c>
      <c r="I121" s="10">
        <f t="shared" si="14"/>
        <v>140</v>
      </c>
      <c r="J121" s="8">
        <f>SUM(D121:G121)+(2*C121)</f>
        <v>163</v>
      </c>
      <c r="K121" s="10" t="s">
        <v>148</v>
      </c>
      <c r="L121" s="8" t="s">
        <v>148</v>
      </c>
      <c r="M121" s="8"/>
      <c r="N121" s="27">
        <v>4.3499999999999996</v>
      </c>
      <c r="O121" s="27">
        <v>5.19</v>
      </c>
      <c r="P121" s="27">
        <v>0</v>
      </c>
      <c r="Q121" s="27">
        <v>0.03</v>
      </c>
      <c r="R121" s="27">
        <v>0.02</v>
      </c>
      <c r="S121" s="27">
        <v>0.12</v>
      </c>
      <c r="T121" s="27">
        <v>0.28999999999999998</v>
      </c>
      <c r="U121" s="8">
        <v>8</v>
      </c>
      <c r="V121" s="27">
        <f t="shared" si="15"/>
        <v>5.6300000000000008</v>
      </c>
      <c r="W121" s="8">
        <v>8</v>
      </c>
      <c r="X121" s="8"/>
    </row>
    <row r="122" spans="1:24" ht="25.5" x14ac:dyDescent="0.25">
      <c r="A122" s="6" t="s">
        <v>112</v>
      </c>
      <c r="B122" s="7" t="s">
        <v>5</v>
      </c>
      <c r="C122" s="7">
        <v>40.25</v>
      </c>
      <c r="D122" s="7">
        <v>26.25</v>
      </c>
      <c r="E122" s="7">
        <v>28.25</v>
      </c>
      <c r="F122" s="8">
        <v>73.5</v>
      </c>
      <c r="G122" s="9">
        <v>22</v>
      </c>
      <c r="H122" s="9">
        <v>20</v>
      </c>
      <c r="I122" s="10">
        <f t="shared" si="14"/>
        <v>170</v>
      </c>
      <c r="J122" s="8">
        <f>SUM(D122:G122)+(2*C122)</f>
        <v>230.5</v>
      </c>
      <c r="K122" s="10" t="s">
        <v>150</v>
      </c>
      <c r="L122" s="8" t="s">
        <v>148</v>
      </c>
      <c r="M122" s="8" t="s">
        <v>165</v>
      </c>
      <c r="N122" s="27">
        <v>4.21</v>
      </c>
      <c r="O122" s="27">
        <v>5.23</v>
      </c>
      <c r="P122" s="27">
        <v>0</v>
      </c>
      <c r="Q122" s="27">
        <v>11.37</v>
      </c>
      <c r="R122" s="27">
        <v>10.73</v>
      </c>
      <c r="S122" s="27">
        <v>1.48</v>
      </c>
      <c r="T122" s="27">
        <v>0.28000000000000003</v>
      </c>
      <c r="U122" s="8">
        <v>5</v>
      </c>
      <c r="V122" s="27">
        <f t="shared" si="15"/>
        <v>18.360000000000003</v>
      </c>
      <c r="W122" s="8">
        <v>8</v>
      </c>
      <c r="X122" s="8" t="s">
        <v>165</v>
      </c>
    </row>
    <row r="123" spans="1:24" x14ac:dyDescent="0.25">
      <c r="A123" s="6" t="s">
        <v>113</v>
      </c>
      <c r="B123" s="7" t="s">
        <v>5</v>
      </c>
      <c r="C123" s="7" t="s">
        <v>6</v>
      </c>
      <c r="D123" s="7">
        <v>4</v>
      </c>
      <c r="E123" s="7">
        <v>18.5</v>
      </c>
      <c r="F123" s="8">
        <v>102.5</v>
      </c>
      <c r="G123" s="9">
        <v>37</v>
      </c>
      <c r="H123" s="9">
        <v>44</v>
      </c>
      <c r="I123" s="10">
        <f t="shared" si="14"/>
        <v>206</v>
      </c>
      <c r="J123" s="8">
        <f>SUM(D123:G123)</f>
        <v>162</v>
      </c>
      <c r="K123" s="10" t="s">
        <v>150</v>
      </c>
      <c r="L123" s="8" t="s">
        <v>148</v>
      </c>
      <c r="M123" s="8" t="s">
        <v>165</v>
      </c>
      <c r="N123" s="27"/>
      <c r="O123" s="27"/>
      <c r="P123" s="27"/>
      <c r="Q123" s="27"/>
      <c r="R123" s="27"/>
      <c r="S123" s="27"/>
      <c r="T123" s="27"/>
      <c r="U123" s="8">
        <v>8</v>
      </c>
      <c r="V123" s="27">
        <f t="shared" si="15"/>
        <v>0</v>
      </c>
      <c r="W123" s="8">
        <v>8</v>
      </c>
      <c r="X123" s="8"/>
    </row>
    <row r="124" spans="1:24" x14ac:dyDescent="0.25">
      <c r="A124" s="6" t="s">
        <v>143</v>
      </c>
      <c r="B124" s="7" t="s">
        <v>5</v>
      </c>
      <c r="C124" s="7">
        <v>119</v>
      </c>
      <c r="D124" s="7">
        <v>127.5</v>
      </c>
      <c r="E124" s="7" t="s">
        <v>7</v>
      </c>
      <c r="F124" s="8" t="s">
        <v>7</v>
      </c>
      <c r="G124" s="9" t="s">
        <v>7</v>
      </c>
      <c r="H124" s="9" t="s">
        <v>7</v>
      </c>
      <c r="I124" s="10"/>
      <c r="J124" s="8">
        <f>SUM(D124:G124)+(2*C124)</f>
        <v>365.5</v>
      </c>
      <c r="K124" s="10" t="s">
        <v>153</v>
      </c>
      <c r="L124" s="8" t="s">
        <v>150</v>
      </c>
      <c r="M124" s="8" t="s">
        <v>164</v>
      </c>
      <c r="N124" s="27"/>
      <c r="O124" s="27"/>
      <c r="P124" s="27"/>
      <c r="Q124" s="27"/>
      <c r="R124" s="27"/>
      <c r="S124" s="27"/>
      <c r="T124" s="27"/>
      <c r="U124" s="8">
        <v>8</v>
      </c>
      <c r="V124" s="27">
        <f t="shared" si="15"/>
        <v>0</v>
      </c>
      <c r="W124" s="8">
        <v>8</v>
      </c>
      <c r="X124" s="8"/>
    </row>
    <row r="125" spans="1:24" x14ac:dyDescent="0.25">
      <c r="A125" s="6" t="s">
        <v>140</v>
      </c>
      <c r="B125" s="7" t="s">
        <v>5</v>
      </c>
      <c r="C125" s="7" t="s">
        <v>6</v>
      </c>
      <c r="D125" s="7">
        <v>5</v>
      </c>
      <c r="E125" s="7">
        <v>206.5</v>
      </c>
      <c r="F125" s="8">
        <v>88.25</v>
      </c>
      <c r="G125" s="9">
        <v>54.75</v>
      </c>
      <c r="H125" s="9" t="s">
        <v>6</v>
      </c>
      <c r="I125" s="10">
        <f t="shared" ref="I125:I130" si="17">SUM(D125:H125)</f>
        <v>354.5</v>
      </c>
      <c r="J125" s="8">
        <f>SUM(D125:G125)</f>
        <v>354.5</v>
      </c>
      <c r="K125" s="10" t="s">
        <v>148</v>
      </c>
      <c r="L125" s="8" t="s">
        <v>150</v>
      </c>
      <c r="M125" s="8" t="s">
        <v>164</v>
      </c>
      <c r="N125" s="27"/>
      <c r="O125" s="27"/>
      <c r="P125" s="27"/>
      <c r="Q125" s="27"/>
      <c r="R125" s="27"/>
      <c r="S125" s="27"/>
      <c r="T125" s="27"/>
      <c r="U125" s="8">
        <v>8</v>
      </c>
      <c r="V125" s="27">
        <f t="shared" si="15"/>
        <v>0</v>
      </c>
      <c r="W125" s="8">
        <v>8</v>
      </c>
      <c r="X125" s="8"/>
    </row>
    <row r="126" spans="1:24" x14ac:dyDescent="0.25">
      <c r="A126" s="6" t="s">
        <v>114</v>
      </c>
      <c r="B126" s="7" t="s">
        <v>5</v>
      </c>
      <c r="C126" s="7">
        <v>6.5</v>
      </c>
      <c r="D126" s="7">
        <v>26</v>
      </c>
      <c r="E126" s="7">
        <v>143.75</v>
      </c>
      <c r="F126" s="8">
        <v>133</v>
      </c>
      <c r="G126" s="9">
        <v>56.5</v>
      </c>
      <c r="H126" s="9">
        <v>156</v>
      </c>
      <c r="I126" s="10">
        <f t="shared" si="17"/>
        <v>515.25</v>
      </c>
      <c r="J126" s="8">
        <f>SUM(D126:G126)+(2*C126)</f>
        <v>372.25</v>
      </c>
      <c r="K126" s="10" t="s">
        <v>150</v>
      </c>
      <c r="L126" s="8" t="s">
        <v>150</v>
      </c>
      <c r="M126" s="8"/>
      <c r="N126" s="27"/>
      <c r="O126" s="27"/>
      <c r="P126" s="27"/>
      <c r="Q126" s="27"/>
      <c r="R126" s="27"/>
      <c r="S126" s="27"/>
      <c r="T126" s="27"/>
      <c r="U126" s="8">
        <v>8</v>
      </c>
      <c r="V126" s="27">
        <f t="shared" si="15"/>
        <v>0</v>
      </c>
      <c r="W126" s="8">
        <v>8</v>
      </c>
      <c r="X126" s="8"/>
    </row>
    <row r="127" spans="1:24" x14ac:dyDescent="0.25">
      <c r="A127" s="6" t="s">
        <v>115</v>
      </c>
      <c r="B127" s="7" t="s">
        <v>9</v>
      </c>
      <c r="C127" s="7">
        <v>57</v>
      </c>
      <c r="D127" s="7">
        <v>80.5</v>
      </c>
      <c r="E127" s="7">
        <v>192.5</v>
      </c>
      <c r="F127" s="8">
        <v>259.75</v>
      </c>
      <c r="G127" s="9">
        <v>602.75</v>
      </c>
      <c r="H127" s="9">
        <v>82</v>
      </c>
      <c r="I127" s="10">
        <f t="shared" si="17"/>
        <v>1217.5</v>
      </c>
      <c r="J127" s="8">
        <f>SUM(D127:G127)+(2*C127)</f>
        <v>1249.5</v>
      </c>
      <c r="K127" s="10" t="s">
        <v>149</v>
      </c>
      <c r="L127" s="8" t="s">
        <v>151</v>
      </c>
      <c r="M127" s="8" t="s">
        <v>165</v>
      </c>
      <c r="N127" s="27">
        <v>2.62</v>
      </c>
      <c r="O127" s="27">
        <v>3.12</v>
      </c>
      <c r="P127" s="27">
        <v>0</v>
      </c>
      <c r="Q127" s="27">
        <v>0.02</v>
      </c>
      <c r="R127" s="27">
        <v>0.01</v>
      </c>
      <c r="S127" s="27">
        <v>0.02</v>
      </c>
      <c r="T127" s="27">
        <v>44.34</v>
      </c>
      <c r="U127" s="8">
        <v>7</v>
      </c>
      <c r="V127" s="27">
        <f t="shared" si="15"/>
        <v>47.5</v>
      </c>
      <c r="W127" s="8">
        <v>7</v>
      </c>
      <c r="X127" s="8"/>
    </row>
    <row r="128" spans="1:24" ht="25.5" x14ac:dyDescent="0.25">
      <c r="A128" s="6" t="s">
        <v>116</v>
      </c>
      <c r="B128" s="7" t="s">
        <v>5</v>
      </c>
      <c r="C128" s="7" t="s">
        <v>6</v>
      </c>
      <c r="D128" s="7">
        <v>35</v>
      </c>
      <c r="E128" s="7">
        <v>54</v>
      </c>
      <c r="F128" s="8">
        <v>0.5</v>
      </c>
      <c r="G128" s="9">
        <v>16.5</v>
      </c>
      <c r="H128" s="9">
        <v>75</v>
      </c>
      <c r="I128" s="10">
        <f t="shared" si="17"/>
        <v>181</v>
      </c>
      <c r="J128" s="8">
        <f>SUM(D128:G128)</f>
        <v>106</v>
      </c>
      <c r="K128" s="10" t="s">
        <v>148</v>
      </c>
      <c r="L128" s="8" t="s">
        <v>148</v>
      </c>
      <c r="M128" s="8"/>
      <c r="N128" s="27"/>
      <c r="O128" s="27"/>
      <c r="P128" s="27"/>
      <c r="Q128" s="27"/>
      <c r="R128" s="27"/>
      <c r="S128" s="27"/>
      <c r="T128" s="27"/>
      <c r="U128" s="8">
        <v>8</v>
      </c>
      <c r="V128" s="27">
        <f t="shared" si="15"/>
        <v>0</v>
      </c>
      <c r="W128" s="8">
        <v>8</v>
      </c>
      <c r="X128" s="8"/>
    </row>
    <row r="129" spans="1:24" x14ac:dyDescent="0.25">
      <c r="A129" s="6" t="s">
        <v>117</v>
      </c>
      <c r="B129" s="7" t="s">
        <v>5</v>
      </c>
      <c r="C129" s="7">
        <v>69.25</v>
      </c>
      <c r="D129" s="7">
        <v>39.25</v>
      </c>
      <c r="E129" s="7">
        <v>17.5</v>
      </c>
      <c r="F129" s="8">
        <v>16</v>
      </c>
      <c r="G129" s="9">
        <v>28.25</v>
      </c>
      <c r="H129" s="9">
        <v>20</v>
      </c>
      <c r="I129" s="10">
        <f t="shared" si="17"/>
        <v>121</v>
      </c>
      <c r="J129" s="8">
        <f>SUM(D129:G129)+(2*C129)</f>
        <v>239.5</v>
      </c>
      <c r="K129" s="10" t="s">
        <v>150</v>
      </c>
      <c r="L129" s="8" t="s">
        <v>148</v>
      </c>
      <c r="M129" s="8" t="s">
        <v>165</v>
      </c>
      <c r="N129" s="27"/>
      <c r="O129" s="27"/>
      <c r="P129" s="27"/>
      <c r="Q129" s="27"/>
      <c r="R129" s="27"/>
      <c r="S129" s="27"/>
      <c r="T129" s="27"/>
      <c r="U129" s="8">
        <v>8</v>
      </c>
      <c r="V129" s="27">
        <f t="shared" si="15"/>
        <v>0</v>
      </c>
      <c r="W129" s="8">
        <v>8</v>
      </c>
      <c r="X129" s="8"/>
    </row>
    <row r="130" spans="1:24" x14ac:dyDescent="0.25">
      <c r="A130" s="6" t="s">
        <v>118</v>
      </c>
      <c r="B130" s="7" t="s">
        <v>5</v>
      </c>
      <c r="C130" s="7">
        <v>25</v>
      </c>
      <c r="D130" s="7">
        <v>189</v>
      </c>
      <c r="E130" s="7">
        <v>112.25</v>
      </c>
      <c r="F130" s="8">
        <v>66</v>
      </c>
      <c r="G130" s="9">
        <v>44.5</v>
      </c>
      <c r="H130" s="9">
        <v>63</v>
      </c>
      <c r="I130" s="10">
        <f t="shared" si="17"/>
        <v>474.75</v>
      </c>
      <c r="J130" s="8">
        <f>SUM(D130:G130)+(2*C130)</f>
        <v>461.75</v>
      </c>
      <c r="K130" s="10" t="s">
        <v>150</v>
      </c>
      <c r="L130" s="8" t="s">
        <v>150</v>
      </c>
      <c r="M130" s="8"/>
      <c r="N130" s="27"/>
      <c r="O130" s="27"/>
      <c r="P130" s="27"/>
      <c r="Q130" s="27"/>
      <c r="R130" s="27"/>
      <c r="S130" s="27"/>
      <c r="T130" s="27"/>
      <c r="U130" s="8">
        <v>8</v>
      </c>
      <c r="V130" s="27">
        <f t="shared" si="15"/>
        <v>0</v>
      </c>
      <c r="W130" s="8">
        <v>8</v>
      </c>
      <c r="X130" s="8"/>
    </row>
    <row r="131" spans="1:24" x14ac:dyDescent="0.25">
      <c r="A131" s="6" t="s">
        <v>188</v>
      </c>
      <c r="B131" s="7" t="s">
        <v>5</v>
      </c>
      <c r="C131" s="7"/>
      <c r="D131" s="7"/>
      <c r="E131" s="7"/>
      <c r="F131" s="8"/>
      <c r="G131" s="9"/>
      <c r="H131" s="9"/>
      <c r="I131" s="10"/>
      <c r="J131" s="8"/>
      <c r="K131" s="10"/>
      <c r="L131" s="8"/>
      <c r="M131" s="8"/>
      <c r="N131" s="27"/>
      <c r="O131" s="27"/>
      <c r="P131" s="27"/>
      <c r="Q131" s="27"/>
      <c r="R131" s="27"/>
      <c r="S131" s="27"/>
      <c r="T131" s="27"/>
      <c r="U131" s="8"/>
      <c r="V131" s="27">
        <v>0</v>
      </c>
      <c r="W131" s="8">
        <v>9</v>
      </c>
      <c r="X131" s="8" t="s">
        <v>184</v>
      </c>
    </row>
    <row r="132" spans="1:24" ht="25.5" x14ac:dyDescent="0.25">
      <c r="A132" s="6" t="s">
        <v>119</v>
      </c>
      <c r="B132" s="7" t="s">
        <v>9</v>
      </c>
      <c r="C132" s="7">
        <v>126.5</v>
      </c>
      <c r="D132" s="7">
        <v>137</v>
      </c>
      <c r="E132" s="7">
        <v>185.75</v>
      </c>
      <c r="F132" s="8">
        <v>286.5</v>
      </c>
      <c r="G132" s="9">
        <v>158.25</v>
      </c>
      <c r="H132" s="9">
        <v>250</v>
      </c>
      <c r="I132" s="10">
        <f t="shared" ref="I132:I144" si="18">SUM(D132:H132)</f>
        <v>1017.5</v>
      </c>
      <c r="J132" s="8">
        <f>SUM(D132:G132)+(2*C132)</f>
        <v>1020.5</v>
      </c>
      <c r="K132" s="10" t="s">
        <v>151</v>
      </c>
      <c r="L132" s="8" t="s">
        <v>151</v>
      </c>
      <c r="M132" s="8"/>
      <c r="N132" s="27">
        <v>4.6900000000000004</v>
      </c>
      <c r="O132" s="27">
        <v>3.53</v>
      </c>
      <c r="P132" s="27">
        <v>0</v>
      </c>
      <c r="Q132" s="27">
        <v>0.41</v>
      </c>
      <c r="R132" s="27">
        <v>0.39</v>
      </c>
      <c r="S132" s="27">
        <v>0.05</v>
      </c>
      <c r="T132" s="27">
        <v>7.16</v>
      </c>
      <c r="U132" s="8">
        <v>8</v>
      </c>
      <c r="V132" s="27">
        <f t="shared" ref="V132:V144" si="19">SUM(O132:Q132,S132:T132)</f>
        <v>11.15</v>
      </c>
      <c r="W132" s="8">
        <v>8</v>
      </c>
      <c r="X132" s="8"/>
    </row>
    <row r="133" spans="1:24" ht="25.5" x14ac:dyDescent="0.25">
      <c r="A133" s="6" t="s">
        <v>120</v>
      </c>
      <c r="B133" s="7" t="s">
        <v>5</v>
      </c>
      <c r="C133" s="7">
        <v>20.5</v>
      </c>
      <c r="D133" s="7">
        <v>19.5</v>
      </c>
      <c r="E133" s="7">
        <v>25.5</v>
      </c>
      <c r="F133" s="8">
        <v>19.5</v>
      </c>
      <c r="G133" s="9">
        <v>32.25</v>
      </c>
      <c r="H133" s="9">
        <v>85</v>
      </c>
      <c r="I133" s="10">
        <f t="shared" si="18"/>
        <v>181.75</v>
      </c>
      <c r="J133" s="8">
        <f>SUM(D133:G133)+(2*C133)</f>
        <v>137.75</v>
      </c>
      <c r="K133" s="10" t="s">
        <v>150</v>
      </c>
      <c r="L133" s="8" t="s">
        <v>148</v>
      </c>
      <c r="M133" s="8" t="s">
        <v>165</v>
      </c>
      <c r="N133" s="27"/>
      <c r="O133" s="27"/>
      <c r="P133" s="27"/>
      <c r="Q133" s="27"/>
      <c r="R133" s="27"/>
      <c r="S133" s="27"/>
      <c r="T133" s="27"/>
      <c r="U133" s="8">
        <v>8</v>
      </c>
      <c r="V133" s="27">
        <f t="shared" si="19"/>
        <v>0</v>
      </c>
      <c r="W133" s="8">
        <v>8</v>
      </c>
      <c r="X133" s="8"/>
    </row>
    <row r="134" spans="1:24" x14ac:dyDescent="0.25">
      <c r="A134" s="6" t="s">
        <v>121</v>
      </c>
      <c r="B134" s="7" t="s">
        <v>5</v>
      </c>
      <c r="C134" s="7" t="s">
        <v>6</v>
      </c>
      <c r="D134" s="7">
        <v>109</v>
      </c>
      <c r="E134" s="7">
        <v>0.75</v>
      </c>
      <c r="F134" s="8">
        <v>32.5</v>
      </c>
      <c r="G134" s="9">
        <v>15.5</v>
      </c>
      <c r="H134" s="9">
        <v>39</v>
      </c>
      <c r="I134" s="10">
        <f t="shared" si="18"/>
        <v>196.75</v>
      </c>
      <c r="J134" s="8">
        <f>SUM(D134:G134)</f>
        <v>157.75</v>
      </c>
      <c r="K134" s="10" t="s">
        <v>150</v>
      </c>
      <c r="L134" s="8" t="s">
        <v>148</v>
      </c>
      <c r="M134" s="8" t="s">
        <v>165</v>
      </c>
      <c r="N134" s="27"/>
      <c r="O134" s="27"/>
      <c r="P134" s="27"/>
      <c r="Q134" s="27"/>
      <c r="R134" s="27"/>
      <c r="S134" s="27"/>
      <c r="T134" s="27"/>
      <c r="U134" s="8">
        <v>8</v>
      </c>
      <c r="V134" s="27">
        <f t="shared" si="19"/>
        <v>0</v>
      </c>
      <c r="W134" s="8">
        <v>8</v>
      </c>
      <c r="X134" s="8"/>
    </row>
    <row r="135" spans="1:24" x14ac:dyDescent="0.25">
      <c r="A135" s="6" t="s">
        <v>122</v>
      </c>
      <c r="B135" s="7" t="s">
        <v>5</v>
      </c>
      <c r="C135" s="7">
        <v>97</v>
      </c>
      <c r="D135" s="7">
        <v>79.25</v>
      </c>
      <c r="E135" s="7">
        <v>184.25</v>
      </c>
      <c r="F135" s="8">
        <v>90.25</v>
      </c>
      <c r="G135" s="9">
        <v>79</v>
      </c>
      <c r="H135" s="9">
        <v>24</v>
      </c>
      <c r="I135" s="10">
        <f t="shared" si="18"/>
        <v>456.75</v>
      </c>
      <c r="J135" s="8">
        <f t="shared" ref="J135:J141" si="20">SUM(D135:G135)+(2*C135)</f>
        <v>626.75</v>
      </c>
      <c r="K135" s="10" t="s">
        <v>150</v>
      </c>
      <c r="L135" s="8" t="s">
        <v>150</v>
      </c>
      <c r="M135" s="8"/>
      <c r="N135" s="27"/>
      <c r="O135" s="27"/>
      <c r="P135" s="27"/>
      <c r="Q135" s="27"/>
      <c r="R135" s="27"/>
      <c r="S135" s="27"/>
      <c r="T135" s="27"/>
      <c r="U135" s="8">
        <v>8</v>
      </c>
      <c r="V135" s="27">
        <f t="shared" si="19"/>
        <v>0</v>
      </c>
      <c r="W135" s="8">
        <v>8</v>
      </c>
      <c r="X135" s="8"/>
    </row>
    <row r="136" spans="1:24" x14ac:dyDescent="0.25">
      <c r="A136" s="6" t="s">
        <v>123</v>
      </c>
      <c r="B136" s="7" t="s">
        <v>5</v>
      </c>
      <c r="C136" s="7">
        <v>1.5</v>
      </c>
      <c r="D136" s="7">
        <v>167</v>
      </c>
      <c r="E136" s="7" t="s">
        <v>6</v>
      </c>
      <c r="F136" s="8" t="s">
        <v>6</v>
      </c>
      <c r="G136" s="9">
        <v>19</v>
      </c>
      <c r="H136" s="9">
        <v>32</v>
      </c>
      <c r="I136" s="10">
        <f t="shared" si="18"/>
        <v>218</v>
      </c>
      <c r="J136" s="8">
        <f t="shared" si="20"/>
        <v>189</v>
      </c>
      <c r="K136" s="10" t="s">
        <v>150</v>
      </c>
      <c r="L136" s="8" t="s">
        <v>148</v>
      </c>
      <c r="M136" s="8" t="s">
        <v>165</v>
      </c>
      <c r="N136" s="27"/>
      <c r="O136" s="27"/>
      <c r="P136" s="27"/>
      <c r="Q136" s="27"/>
      <c r="R136" s="27"/>
      <c r="S136" s="27"/>
      <c r="T136" s="27"/>
      <c r="U136" s="8">
        <v>8</v>
      </c>
      <c r="V136" s="27">
        <f t="shared" si="19"/>
        <v>0</v>
      </c>
      <c r="W136" s="8">
        <v>8</v>
      </c>
      <c r="X136" s="8"/>
    </row>
    <row r="137" spans="1:24" x14ac:dyDescent="0.25">
      <c r="A137" s="6" t="s">
        <v>124</v>
      </c>
      <c r="B137" s="7" t="s">
        <v>9</v>
      </c>
      <c r="C137" s="7">
        <v>76.5</v>
      </c>
      <c r="D137" s="7">
        <v>95.25</v>
      </c>
      <c r="E137" s="7">
        <v>373</v>
      </c>
      <c r="F137" s="8">
        <v>482.5</v>
      </c>
      <c r="G137" s="9">
        <v>411.5</v>
      </c>
      <c r="H137" s="9">
        <v>290</v>
      </c>
      <c r="I137" s="10">
        <f t="shared" si="18"/>
        <v>1652.25</v>
      </c>
      <c r="J137" s="8">
        <f t="shared" si="20"/>
        <v>1515.25</v>
      </c>
      <c r="K137" s="10" t="s">
        <v>155</v>
      </c>
      <c r="L137" s="8" t="s">
        <v>149</v>
      </c>
      <c r="M137" s="8" t="s">
        <v>165</v>
      </c>
      <c r="N137" s="27">
        <v>110.81</v>
      </c>
      <c r="O137" s="27">
        <v>53.6</v>
      </c>
      <c r="P137" s="27">
        <v>0</v>
      </c>
      <c r="Q137" s="27">
        <v>29.99</v>
      </c>
      <c r="R137" s="27">
        <v>29.97</v>
      </c>
      <c r="S137" s="27">
        <v>23.67</v>
      </c>
      <c r="T137" s="27">
        <v>46.07</v>
      </c>
      <c r="U137" s="8">
        <v>4</v>
      </c>
      <c r="V137" s="27">
        <f t="shared" si="19"/>
        <v>153.33000000000001</v>
      </c>
      <c r="W137" s="8">
        <v>5</v>
      </c>
      <c r="X137" s="8" t="s">
        <v>165</v>
      </c>
    </row>
    <row r="138" spans="1:24" x14ac:dyDescent="0.25">
      <c r="A138" s="6" t="s">
        <v>125</v>
      </c>
      <c r="B138" s="7" t="s">
        <v>5</v>
      </c>
      <c r="C138" s="7">
        <v>41.5</v>
      </c>
      <c r="D138" s="7">
        <v>69</v>
      </c>
      <c r="E138" s="7">
        <v>8.5</v>
      </c>
      <c r="F138" s="8">
        <v>15</v>
      </c>
      <c r="G138" s="9">
        <v>40.5</v>
      </c>
      <c r="H138" s="9">
        <v>64</v>
      </c>
      <c r="I138" s="10">
        <f t="shared" si="18"/>
        <v>197</v>
      </c>
      <c r="J138" s="8">
        <f t="shared" si="20"/>
        <v>216</v>
      </c>
      <c r="K138" s="10" t="s">
        <v>148</v>
      </c>
      <c r="L138" s="8" t="s">
        <v>148</v>
      </c>
      <c r="M138" s="8"/>
      <c r="N138" s="27"/>
      <c r="O138" s="27"/>
      <c r="P138" s="27"/>
      <c r="Q138" s="27"/>
      <c r="R138" s="27"/>
      <c r="S138" s="27"/>
      <c r="T138" s="27"/>
      <c r="U138" s="8">
        <v>8</v>
      </c>
      <c r="V138" s="27">
        <f t="shared" si="19"/>
        <v>0</v>
      </c>
      <c r="W138" s="8">
        <v>8</v>
      </c>
      <c r="X138" s="8"/>
    </row>
    <row r="139" spans="1:24" ht="25.5" x14ac:dyDescent="0.25">
      <c r="A139" s="6" t="s">
        <v>126</v>
      </c>
      <c r="B139" s="7" t="s">
        <v>5</v>
      </c>
      <c r="C139" s="7">
        <v>41</v>
      </c>
      <c r="D139" s="7">
        <v>49.75</v>
      </c>
      <c r="E139" s="7" t="s">
        <v>6</v>
      </c>
      <c r="F139" s="8">
        <v>40.25</v>
      </c>
      <c r="G139" s="9">
        <v>2</v>
      </c>
      <c r="H139" s="9">
        <v>22</v>
      </c>
      <c r="I139" s="10">
        <f t="shared" si="18"/>
        <v>114</v>
      </c>
      <c r="J139" s="8">
        <f t="shared" si="20"/>
        <v>174</v>
      </c>
      <c r="K139" s="10" t="s">
        <v>150</v>
      </c>
      <c r="L139" s="8" t="s">
        <v>148</v>
      </c>
      <c r="M139" s="8" t="s">
        <v>165</v>
      </c>
      <c r="N139" s="27"/>
      <c r="O139" s="27"/>
      <c r="P139" s="27"/>
      <c r="Q139" s="27"/>
      <c r="R139" s="27"/>
      <c r="S139" s="27"/>
      <c r="T139" s="27"/>
      <c r="U139" s="8">
        <v>8</v>
      </c>
      <c r="V139" s="27">
        <f t="shared" si="19"/>
        <v>0</v>
      </c>
      <c r="W139" s="8">
        <v>8</v>
      </c>
      <c r="X139" s="8"/>
    </row>
    <row r="140" spans="1:24" ht="25.5" x14ac:dyDescent="0.25">
      <c r="A140" s="6" t="s">
        <v>127</v>
      </c>
      <c r="B140" s="7" t="s">
        <v>9</v>
      </c>
      <c r="C140" s="7">
        <v>199.5</v>
      </c>
      <c r="D140" s="7">
        <v>378</v>
      </c>
      <c r="E140" s="7">
        <v>489.5</v>
      </c>
      <c r="F140" s="8">
        <v>264.25</v>
      </c>
      <c r="G140" s="9">
        <v>196</v>
      </c>
      <c r="H140" s="9">
        <v>423</v>
      </c>
      <c r="I140" s="10">
        <f t="shared" si="18"/>
        <v>1750.75</v>
      </c>
      <c r="J140" s="8">
        <f t="shared" si="20"/>
        <v>1726.75</v>
      </c>
      <c r="K140" s="10" t="s">
        <v>151</v>
      </c>
      <c r="L140" s="8" t="s">
        <v>149</v>
      </c>
      <c r="M140" s="8" t="s">
        <v>164</v>
      </c>
      <c r="N140" s="27">
        <v>26.17</v>
      </c>
      <c r="O140" s="27">
        <v>19.809999999999999</v>
      </c>
      <c r="P140" s="27">
        <v>0</v>
      </c>
      <c r="Q140" s="27">
        <v>0.32</v>
      </c>
      <c r="R140" s="27">
        <v>0.28000000000000003</v>
      </c>
      <c r="S140" s="27">
        <v>0.23</v>
      </c>
      <c r="T140" s="27">
        <v>3.88</v>
      </c>
      <c r="U140" s="8">
        <v>7</v>
      </c>
      <c r="V140" s="27">
        <f t="shared" si="19"/>
        <v>24.24</v>
      </c>
      <c r="W140" s="8">
        <v>8</v>
      </c>
      <c r="X140" s="8" t="s">
        <v>165</v>
      </c>
    </row>
    <row r="141" spans="1:24" x14ac:dyDescent="0.25">
      <c r="A141" s="6" t="s">
        <v>128</v>
      </c>
      <c r="B141" s="7" t="s">
        <v>9</v>
      </c>
      <c r="C141" s="7">
        <v>100.75</v>
      </c>
      <c r="D141" s="7">
        <v>104</v>
      </c>
      <c r="E141" s="7">
        <v>64.25</v>
      </c>
      <c r="F141" s="8">
        <v>31.5</v>
      </c>
      <c r="G141" s="9">
        <v>224</v>
      </c>
      <c r="H141" s="9">
        <v>82</v>
      </c>
      <c r="I141" s="10">
        <f t="shared" si="18"/>
        <v>505.75</v>
      </c>
      <c r="J141" s="8">
        <f t="shared" si="20"/>
        <v>625.25</v>
      </c>
      <c r="K141" s="10" t="s">
        <v>150</v>
      </c>
      <c r="L141" s="8" t="s">
        <v>150</v>
      </c>
      <c r="M141" s="8"/>
      <c r="N141" s="27">
        <v>3.61</v>
      </c>
      <c r="O141" s="27">
        <v>4.38</v>
      </c>
      <c r="P141" s="27">
        <v>0</v>
      </c>
      <c r="Q141" s="27">
        <v>0.24</v>
      </c>
      <c r="R141" s="27">
        <v>0.23</v>
      </c>
      <c r="S141" s="27">
        <v>0.65</v>
      </c>
      <c r="T141" s="27">
        <v>0.88</v>
      </c>
      <c r="U141" s="8">
        <v>8</v>
      </c>
      <c r="V141" s="27">
        <f t="shared" si="19"/>
        <v>6.15</v>
      </c>
      <c r="W141" s="8">
        <v>8</v>
      </c>
      <c r="X141" s="8"/>
    </row>
    <row r="142" spans="1:24" x14ac:dyDescent="0.25">
      <c r="A142" s="6" t="s">
        <v>129</v>
      </c>
      <c r="B142" s="7" t="s">
        <v>5</v>
      </c>
      <c r="C142" s="7" t="s">
        <v>6</v>
      </c>
      <c r="D142" s="7">
        <v>57</v>
      </c>
      <c r="E142" s="7" t="s">
        <v>6</v>
      </c>
      <c r="F142" s="8">
        <v>12</v>
      </c>
      <c r="G142" s="9">
        <v>69</v>
      </c>
      <c r="H142" s="9">
        <v>2</v>
      </c>
      <c r="I142" s="10">
        <f t="shared" si="18"/>
        <v>140</v>
      </c>
      <c r="J142" s="8">
        <f>SUM(D142:G142)</f>
        <v>138</v>
      </c>
      <c r="K142" s="10" t="s">
        <v>148</v>
      </c>
      <c r="L142" s="8" t="s">
        <v>148</v>
      </c>
      <c r="M142" s="8"/>
      <c r="N142" s="27"/>
      <c r="O142" s="27"/>
      <c r="P142" s="27"/>
      <c r="Q142" s="27"/>
      <c r="R142" s="27"/>
      <c r="S142" s="27"/>
      <c r="T142" s="27"/>
      <c r="U142" s="8">
        <v>8</v>
      </c>
      <c r="V142" s="27">
        <f t="shared" si="19"/>
        <v>0</v>
      </c>
      <c r="W142" s="8">
        <v>8</v>
      </c>
      <c r="X142" s="8"/>
    </row>
    <row r="143" spans="1:24" ht="25.5" x14ac:dyDescent="0.25">
      <c r="A143" s="6" t="s">
        <v>130</v>
      </c>
      <c r="B143" s="7" t="s">
        <v>9</v>
      </c>
      <c r="C143" s="7">
        <v>129.5</v>
      </c>
      <c r="D143" s="7">
        <v>336.25</v>
      </c>
      <c r="E143" s="7">
        <v>428.5</v>
      </c>
      <c r="F143" s="8">
        <v>193</v>
      </c>
      <c r="G143" s="9">
        <v>104.5</v>
      </c>
      <c r="H143" s="9">
        <v>73</v>
      </c>
      <c r="I143" s="10">
        <f t="shared" si="18"/>
        <v>1135.25</v>
      </c>
      <c r="J143" s="8">
        <f>SUM(D143:G143)+(2*C143)</f>
        <v>1321.25</v>
      </c>
      <c r="K143" s="10" t="s">
        <v>151</v>
      </c>
      <c r="L143" s="8" t="s">
        <v>151</v>
      </c>
      <c r="M143" s="8"/>
      <c r="N143" s="27">
        <v>6.8</v>
      </c>
      <c r="O143" s="27">
        <v>1.73</v>
      </c>
      <c r="P143" s="27">
        <v>0</v>
      </c>
      <c r="Q143" s="27">
        <v>1.08</v>
      </c>
      <c r="R143" s="27">
        <v>0.59</v>
      </c>
      <c r="S143" s="27">
        <v>7.0000000000000007E-2</v>
      </c>
      <c r="T143" s="27">
        <v>4.2699999999999996</v>
      </c>
      <c r="U143" s="8">
        <v>8</v>
      </c>
      <c r="V143" s="27">
        <f t="shared" si="19"/>
        <v>7.1499999999999995</v>
      </c>
      <c r="W143" s="8">
        <v>8</v>
      </c>
      <c r="X143" s="8"/>
    </row>
    <row r="144" spans="1:24" x14ac:dyDescent="0.25">
      <c r="A144" s="6" t="s">
        <v>131</v>
      </c>
      <c r="B144" s="7" t="s">
        <v>5</v>
      </c>
      <c r="C144" s="7">
        <v>2.5</v>
      </c>
      <c r="D144" s="7">
        <v>26</v>
      </c>
      <c r="E144" s="7">
        <v>10</v>
      </c>
      <c r="F144" s="8">
        <v>27</v>
      </c>
      <c r="G144" s="9">
        <v>152.5</v>
      </c>
      <c r="H144" s="9">
        <v>84</v>
      </c>
      <c r="I144" s="10">
        <f t="shared" si="18"/>
        <v>299.5</v>
      </c>
      <c r="J144" s="8">
        <f>SUM(D144:G144)+(2*C144)</f>
        <v>220.5</v>
      </c>
      <c r="K144" s="10" t="s">
        <v>150</v>
      </c>
      <c r="L144" s="8" t="s">
        <v>148</v>
      </c>
      <c r="M144" s="8" t="s">
        <v>165</v>
      </c>
      <c r="N144" s="27"/>
      <c r="O144" s="27"/>
      <c r="P144" s="27"/>
      <c r="Q144" s="27"/>
      <c r="R144" s="27"/>
      <c r="S144" s="27"/>
      <c r="T144" s="27"/>
      <c r="U144" s="8">
        <v>8</v>
      </c>
      <c r="V144" s="27">
        <f t="shared" si="19"/>
        <v>0</v>
      </c>
      <c r="W144" s="8">
        <v>8</v>
      </c>
      <c r="X144" s="8"/>
    </row>
    <row r="145" spans="1:1" x14ac:dyDescent="0.25">
      <c r="A145" s="21"/>
    </row>
  </sheetData>
  <sortState ref="A2:X141">
    <sortCondition ref="A2:A141"/>
  </sortState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3" workbookViewId="0">
      <selection activeCell="E94" sqref="E94"/>
    </sheetView>
  </sheetViews>
  <sheetFormatPr defaultRowHeight="15" x14ac:dyDescent="0.25"/>
  <sheetData>
    <row r="1" spans="1:2" x14ac:dyDescent="0.25">
      <c r="A1" s="34" t="s">
        <v>180</v>
      </c>
      <c r="B1" s="34" t="s">
        <v>182</v>
      </c>
    </row>
    <row r="2" spans="1:2" x14ac:dyDescent="0.25">
      <c r="A2" s="31">
        <v>0</v>
      </c>
      <c r="B2" s="32">
        <v>79</v>
      </c>
    </row>
    <row r="3" spans="1:2" x14ac:dyDescent="0.25">
      <c r="A3" s="31">
        <v>10</v>
      </c>
      <c r="B3" s="32">
        <v>26</v>
      </c>
    </row>
    <row r="4" spans="1:2" x14ac:dyDescent="0.25">
      <c r="A4" s="31">
        <v>20</v>
      </c>
      <c r="B4" s="32">
        <v>13</v>
      </c>
    </row>
    <row r="5" spans="1:2" x14ac:dyDescent="0.25">
      <c r="A5" s="31">
        <v>30</v>
      </c>
      <c r="B5" s="32">
        <v>1</v>
      </c>
    </row>
    <row r="6" spans="1:2" x14ac:dyDescent="0.25">
      <c r="A6" s="31">
        <v>40</v>
      </c>
      <c r="B6" s="32">
        <v>4</v>
      </c>
    </row>
    <row r="7" spans="1:2" x14ac:dyDescent="0.25">
      <c r="A7" s="31">
        <v>50</v>
      </c>
      <c r="B7" s="32">
        <v>3</v>
      </c>
    </row>
    <row r="8" spans="1:2" x14ac:dyDescent="0.25">
      <c r="A8" s="31">
        <v>60</v>
      </c>
      <c r="B8" s="32">
        <v>2</v>
      </c>
    </row>
    <row r="9" spans="1:2" x14ac:dyDescent="0.25">
      <c r="A9" s="31">
        <v>70</v>
      </c>
      <c r="B9" s="32">
        <v>1</v>
      </c>
    </row>
    <row r="10" spans="1:2" x14ac:dyDescent="0.25">
      <c r="A10" s="31">
        <v>80</v>
      </c>
      <c r="B10" s="32">
        <v>1</v>
      </c>
    </row>
    <row r="11" spans="1:2" x14ac:dyDescent="0.25">
      <c r="A11" s="31">
        <v>90</v>
      </c>
      <c r="B11" s="32">
        <v>0</v>
      </c>
    </row>
    <row r="12" spans="1:2" x14ac:dyDescent="0.25">
      <c r="A12" s="31">
        <v>100</v>
      </c>
      <c r="B12" s="32">
        <v>0</v>
      </c>
    </row>
    <row r="13" spans="1:2" x14ac:dyDescent="0.25">
      <c r="A13" s="31">
        <v>110</v>
      </c>
      <c r="B13" s="32">
        <v>1</v>
      </c>
    </row>
    <row r="14" spans="1:2" x14ac:dyDescent="0.25">
      <c r="A14" s="31">
        <v>120</v>
      </c>
      <c r="B14" s="32">
        <v>1</v>
      </c>
    </row>
    <row r="15" spans="1:2" x14ac:dyDescent="0.25">
      <c r="A15" s="31">
        <v>130</v>
      </c>
      <c r="B15" s="32">
        <v>1</v>
      </c>
    </row>
    <row r="16" spans="1:2" x14ac:dyDescent="0.25">
      <c r="A16" s="31">
        <v>140</v>
      </c>
      <c r="B16" s="32">
        <v>0</v>
      </c>
    </row>
    <row r="17" spans="1:2" x14ac:dyDescent="0.25">
      <c r="A17" s="31">
        <v>150</v>
      </c>
      <c r="B17" s="32">
        <v>0</v>
      </c>
    </row>
    <row r="18" spans="1:2" x14ac:dyDescent="0.25">
      <c r="A18" s="31">
        <v>160</v>
      </c>
      <c r="B18" s="32">
        <v>1</v>
      </c>
    </row>
    <row r="19" spans="1:2" x14ac:dyDescent="0.25">
      <c r="A19" s="31">
        <v>170</v>
      </c>
      <c r="B19" s="32">
        <v>1</v>
      </c>
    </row>
    <row r="20" spans="1:2" x14ac:dyDescent="0.25">
      <c r="A20" s="31">
        <v>180</v>
      </c>
      <c r="B20" s="32">
        <v>0</v>
      </c>
    </row>
    <row r="21" spans="1:2" x14ac:dyDescent="0.25">
      <c r="A21" s="31">
        <v>190</v>
      </c>
      <c r="B21" s="32">
        <v>0</v>
      </c>
    </row>
    <row r="22" spans="1:2" x14ac:dyDescent="0.25">
      <c r="A22" s="31">
        <v>200</v>
      </c>
      <c r="B22" s="32">
        <v>0</v>
      </c>
    </row>
    <row r="23" spans="1:2" x14ac:dyDescent="0.25">
      <c r="A23" s="31">
        <v>210</v>
      </c>
      <c r="B23" s="32">
        <v>0</v>
      </c>
    </row>
    <row r="24" spans="1:2" x14ac:dyDescent="0.25">
      <c r="A24" s="31">
        <v>220</v>
      </c>
      <c r="B24" s="32">
        <v>0</v>
      </c>
    </row>
    <row r="25" spans="1:2" x14ac:dyDescent="0.25">
      <c r="A25" s="31">
        <v>230</v>
      </c>
      <c r="B25" s="32">
        <v>0</v>
      </c>
    </row>
    <row r="26" spans="1:2" x14ac:dyDescent="0.25">
      <c r="A26" s="31">
        <v>240</v>
      </c>
      <c r="B26" s="32">
        <v>0</v>
      </c>
    </row>
    <row r="27" spans="1:2" x14ac:dyDescent="0.25">
      <c r="A27" s="31">
        <v>250</v>
      </c>
      <c r="B27" s="32">
        <v>0</v>
      </c>
    </row>
    <row r="28" spans="1:2" x14ac:dyDescent="0.25">
      <c r="A28" s="31">
        <v>260</v>
      </c>
      <c r="B28" s="32">
        <v>0</v>
      </c>
    </row>
    <row r="29" spans="1:2" x14ac:dyDescent="0.25">
      <c r="A29" s="31">
        <v>270</v>
      </c>
      <c r="B29" s="32">
        <v>0</v>
      </c>
    </row>
    <row r="30" spans="1:2" x14ac:dyDescent="0.25">
      <c r="A30" s="31">
        <v>280</v>
      </c>
      <c r="B30" s="32">
        <v>0</v>
      </c>
    </row>
    <row r="31" spans="1:2" x14ac:dyDescent="0.25">
      <c r="A31" s="31">
        <v>290</v>
      </c>
      <c r="B31" s="32">
        <v>0</v>
      </c>
    </row>
    <row r="32" spans="1:2" x14ac:dyDescent="0.25">
      <c r="A32" s="31">
        <v>300</v>
      </c>
      <c r="B32" s="32">
        <v>0</v>
      </c>
    </row>
    <row r="33" spans="1:2" x14ac:dyDescent="0.25">
      <c r="A33" s="31">
        <v>310</v>
      </c>
      <c r="B33" s="32">
        <v>0</v>
      </c>
    </row>
    <row r="34" spans="1:2" x14ac:dyDescent="0.25">
      <c r="A34" s="31">
        <v>320</v>
      </c>
      <c r="B34" s="32">
        <v>0</v>
      </c>
    </row>
    <row r="35" spans="1:2" x14ac:dyDescent="0.25">
      <c r="A35" s="31">
        <v>330</v>
      </c>
      <c r="B35" s="32">
        <v>0</v>
      </c>
    </row>
    <row r="36" spans="1:2" x14ac:dyDescent="0.25">
      <c r="A36" s="31">
        <v>340</v>
      </c>
      <c r="B36" s="32">
        <v>0</v>
      </c>
    </row>
    <row r="37" spans="1:2" x14ac:dyDescent="0.25">
      <c r="A37" s="31">
        <v>350</v>
      </c>
      <c r="B37" s="32">
        <v>1</v>
      </c>
    </row>
    <row r="38" spans="1:2" x14ac:dyDescent="0.25">
      <c r="A38" s="31">
        <v>360</v>
      </c>
      <c r="B38" s="32">
        <v>0</v>
      </c>
    </row>
    <row r="39" spans="1:2" x14ac:dyDescent="0.25">
      <c r="A39" s="31">
        <v>370</v>
      </c>
      <c r="B39" s="32">
        <v>0</v>
      </c>
    </row>
    <row r="40" spans="1:2" x14ac:dyDescent="0.25">
      <c r="A40" s="31">
        <v>380</v>
      </c>
      <c r="B40" s="32">
        <v>0</v>
      </c>
    </row>
    <row r="41" spans="1:2" x14ac:dyDescent="0.25">
      <c r="A41" s="31">
        <v>390</v>
      </c>
      <c r="B41" s="32">
        <v>0</v>
      </c>
    </row>
    <row r="42" spans="1:2" x14ac:dyDescent="0.25">
      <c r="A42" s="31">
        <v>400</v>
      </c>
      <c r="B42" s="32">
        <v>0</v>
      </c>
    </row>
    <row r="43" spans="1:2" x14ac:dyDescent="0.25">
      <c r="A43" s="31">
        <v>410</v>
      </c>
      <c r="B43" s="32">
        <v>0</v>
      </c>
    </row>
    <row r="44" spans="1:2" x14ac:dyDescent="0.25">
      <c r="A44" s="31">
        <v>420</v>
      </c>
      <c r="B44" s="32">
        <v>0</v>
      </c>
    </row>
    <row r="45" spans="1:2" x14ac:dyDescent="0.25">
      <c r="A45" s="31">
        <v>430</v>
      </c>
      <c r="B45" s="32">
        <v>0</v>
      </c>
    </row>
    <row r="46" spans="1:2" x14ac:dyDescent="0.25">
      <c r="A46" s="31">
        <v>440</v>
      </c>
      <c r="B46" s="32">
        <v>0</v>
      </c>
    </row>
    <row r="47" spans="1:2" x14ac:dyDescent="0.25">
      <c r="A47" s="31">
        <v>450</v>
      </c>
      <c r="B47" s="32">
        <v>0</v>
      </c>
    </row>
    <row r="48" spans="1:2" x14ac:dyDescent="0.25">
      <c r="A48" s="31">
        <v>460</v>
      </c>
      <c r="B48" s="32">
        <v>1</v>
      </c>
    </row>
    <row r="49" spans="1:2" x14ac:dyDescent="0.25">
      <c r="A49" s="31">
        <v>470</v>
      </c>
      <c r="B49" s="32">
        <v>1</v>
      </c>
    </row>
    <row r="50" spans="1:2" x14ac:dyDescent="0.25">
      <c r="A50" s="31">
        <v>480</v>
      </c>
      <c r="B50" s="32">
        <v>0</v>
      </c>
    </row>
    <row r="51" spans="1:2" x14ac:dyDescent="0.25">
      <c r="A51" s="31">
        <v>490</v>
      </c>
      <c r="B51" s="32">
        <v>0</v>
      </c>
    </row>
    <row r="52" spans="1:2" x14ac:dyDescent="0.25">
      <c r="A52" s="31">
        <v>500</v>
      </c>
      <c r="B52" s="32">
        <v>0</v>
      </c>
    </row>
    <row r="53" spans="1:2" x14ac:dyDescent="0.25">
      <c r="A53" s="31">
        <v>510</v>
      </c>
      <c r="B53" s="32">
        <v>0</v>
      </c>
    </row>
    <row r="54" spans="1:2" x14ac:dyDescent="0.25">
      <c r="A54" s="31">
        <v>520</v>
      </c>
      <c r="B54" s="32">
        <v>0</v>
      </c>
    </row>
    <row r="55" spans="1:2" x14ac:dyDescent="0.25">
      <c r="A55" s="31">
        <v>530</v>
      </c>
      <c r="B55" s="32">
        <v>0</v>
      </c>
    </row>
    <row r="56" spans="1:2" x14ac:dyDescent="0.25">
      <c r="A56" s="31">
        <v>540</v>
      </c>
      <c r="B56" s="32">
        <v>0</v>
      </c>
    </row>
    <row r="57" spans="1:2" x14ac:dyDescent="0.25">
      <c r="A57" s="31">
        <v>550</v>
      </c>
      <c r="B57" s="32">
        <v>0</v>
      </c>
    </row>
    <row r="58" spans="1:2" x14ac:dyDescent="0.25">
      <c r="A58" s="31">
        <v>560</v>
      </c>
      <c r="B58" s="32">
        <v>0</v>
      </c>
    </row>
    <row r="59" spans="1:2" x14ac:dyDescent="0.25">
      <c r="A59" s="31">
        <v>570</v>
      </c>
      <c r="B59" s="32">
        <v>0</v>
      </c>
    </row>
    <row r="60" spans="1:2" x14ac:dyDescent="0.25">
      <c r="A60" s="31">
        <v>580</v>
      </c>
      <c r="B60" s="32">
        <v>0</v>
      </c>
    </row>
    <row r="61" spans="1:2" x14ac:dyDescent="0.25">
      <c r="A61" s="31">
        <v>590</v>
      </c>
      <c r="B61" s="32">
        <v>0</v>
      </c>
    </row>
    <row r="62" spans="1:2" x14ac:dyDescent="0.25">
      <c r="A62" s="31">
        <v>600</v>
      </c>
      <c r="B62" s="32">
        <v>0</v>
      </c>
    </row>
    <row r="63" spans="1:2" x14ac:dyDescent="0.25">
      <c r="A63" s="31">
        <v>610</v>
      </c>
      <c r="B63" s="32">
        <v>0</v>
      </c>
    </row>
    <row r="64" spans="1:2" x14ac:dyDescent="0.25">
      <c r="A64" s="31">
        <v>620</v>
      </c>
      <c r="B64" s="32">
        <v>0</v>
      </c>
    </row>
    <row r="65" spans="1:2" x14ac:dyDescent="0.25">
      <c r="A65" s="31">
        <v>630</v>
      </c>
      <c r="B65" s="32">
        <v>0</v>
      </c>
    </row>
    <row r="66" spans="1:2" x14ac:dyDescent="0.25">
      <c r="A66" s="31">
        <v>640</v>
      </c>
      <c r="B66" s="32">
        <v>0</v>
      </c>
    </row>
    <row r="67" spans="1:2" x14ac:dyDescent="0.25">
      <c r="A67" s="31">
        <v>650</v>
      </c>
      <c r="B67" s="32">
        <v>0</v>
      </c>
    </row>
    <row r="68" spans="1:2" x14ac:dyDescent="0.25">
      <c r="A68" s="31">
        <v>660</v>
      </c>
      <c r="B68" s="32">
        <v>0</v>
      </c>
    </row>
    <row r="69" spans="1:2" x14ac:dyDescent="0.25">
      <c r="A69" s="31">
        <v>670</v>
      </c>
      <c r="B69" s="32">
        <v>0</v>
      </c>
    </row>
    <row r="70" spans="1:2" x14ac:dyDescent="0.25">
      <c r="A70" s="31">
        <v>680</v>
      </c>
      <c r="B70" s="32">
        <v>0</v>
      </c>
    </row>
    <row r="71" spans="1:2" x14ac:dyDescent="0.25">
      <c r="A71" s="31">
        <v>690</v>
      </c>
      <c r="B71" s="32">
        <v>0</v>
      </c>
    </row>
    <row r="72" spans="1:2" x14ac:dyDescent="0.25">
      <c r="A72" s="31">
        <v>700</v>
      </c>
      <c r="B72" s="32">
        <v>0</v>
      </c>
    </row>
    <row r="73" spans="1:2" x14ac:dyDescent="0.25">
      <c r="A73" s="31">
        <v>710</v>
      </c>
      <c r="B73" s="32">
        <v>1</v>
      </c>
    </row>
    <row r="74" spans="1:2" x14ac:dyDescent="0.25">
      <c r="A74" s="31">
        <v>720</v>
      </c>
      <c r="B74" s="32">
        <v>0</v>
      </c>
    </row>
    <row r="75" spans="1:2" x14ac:dyDescent="0.25">
      <c r="A75" s="31">
        <v>730</v>
      </c>
      <c r="B75" s="32">
        <v>0</v>
      </c>
    </row>
    <row r="76" spans="1:2" x14ac:dyDescent="0.25">
      <c r="A76" s="31">
        <v>740</v>
      </c>
      <c r="B76" s="32">
        <v>0</v>
      </c>
    </row>
    <row r="77" spans="1:2" x14ac:dyDescent="0.25">
      <c r="A77" s="31">
        <v>750</v>
      </c>
      <c r="B77" s="32">
        <v>0</v>
      </c>
    </row>
    <row r="78" spans="1:2" x14ac:dyDescent="0.25">
      <c r="A78" s="31">
        <v>760</v>
      </c>
      <c r="B78" s="32">
        <v>1</v>
      </c>
    </row>
    <row r="79" spans="1:2" x14ac:dyDescent="0.25">
      <c r="A79" s="31">
        <v>770</v>
      </c>
      <c r="B79" s="32">
        <v>0</v>
      </c>
    </row>
    <row r="80" spans="1:2" x14ac:dyDescent="0.25">
      <c r="A80" s="31">
        <v>780</v>
      </c>
      <c r="B80" s="32">
        <v>0</v>
      </c>
    </row>
    <row r="81" spans="1:2" x14ac:dyDescent="0.25">
      <c r="A81" s="31">
        <v>790</v>
      </c>
      <c r="B81" s="32">
        <v>0</v>
      </c>
    </row>
    <row r="82" spans="1:2" x14ac:dyDescent="0.25">
      <c r="A82" s="31">
        <v>800</v>
      </c>
      <c r="B82" s="32">
        <v>0</v>
      </c>
    </row>
    <row r="83" spans="1:2" ht="15.75" thickBot="1" x14ac:dyDescent="0.3">
      <c r="A83" s="33" t="s">
        <v>181</v>
      </c>
      <c r="B83" s="33">
        <v>3</v>
      </c>
    </row>
  </sheetData>
  <sortState ref="A2:A82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6" sqref="D16"/>
    </sheetView>
  </sheetViews>
  <sheetFormatPr defaultRowHeight="15" x14ac:dyDescent="0.25"/>
  <cols>
    <col min="1" max="1" width="18.140625" bestFit="1" customWidth="1"/>
  </cols>
  <sheetData>
    <row r="1" spans="1:2" x14ac:dyDescent="0.25">
      <c r="A1" s="35" t="s">
        <v>189</v>
      </c>
      <c r="B1" s="35"/>
    </row>
    <row r="2" spans="1:2" x14ac:dyDescent="0.25">
      <c r="A2" s="32"/>
      <c r="B2" s="32"/>
    </row>
    <row r="3" spans="1:2" x14ac:dyDescent="0.25">
      <c r="A3" s="32" t="s">
        <v>190</v>
      </c>
      <c r="B3" s="32">
        <v>139.10776223776227</v>
      </c>
    </row>
    <row r="4" spans="1:2" x14ac:dyDescent="0.25">
      <c r="A4" s="32" t="s">
        <v>191</v>
      </c>
      <c r="B4" s="32">
        <v>87.194927219094708</v>
      </c>
    </row>
    <row r="5" spans="1:2" x14ac:dyDescent="0.25">
      <c r="A5" s="32" t="s">
        <v>192</v>
      </c>
      <c r="B5" s="32">
        <v>0</v>
      </c>
    </row>
    <row r="6" spans="1:2" x14ac:dyDescent="0.25">
      <c r="A6" s="32" t="s">
        <v>193</v>
      </c>
      <c r="B6" s="32">
        <v>0</v>
      </c>
    </row>
    <row r="7" spans="1:2" x14ac:dyDescent="0.25">
      <c r="A7" s="32" t="s">
        <v>194</v>
      </c>
      <c r="B7" s="32">
        <v>1042.6996751616839</v>
      </c>
    </row>
    <row r="8" spans="1:2" x14ac:dyDescent="0.25">
      <c r="A8" s="32" t="s">
        <v>195</v>
      </c>
      <c r="B8" s="32">
        <v>1087222.6125822812</v>
      </c>
    </row>
    <row r="9" spans="1:2" x14ac:dyDescent="0.25">
      <c r="A9" s="32" t="s">
        <v>196</v>
      </c>
      <c r="B9" s="32">
        <v>129.75012009086956</v>
      </c>
    </row>
    <row r="10" spans="1:2" x14ac:dyDescent="0.25">
      <c r="A10" s="32" t="s">
        <v>197</v>
      </c>
      <c r="B10" s="32">
        <v>11.181517237962291</v>
      </c>
    </row>
    <row r="11" spans="1:2" x14ac:dyDescent="0.25">
      <c r="A11" s="32" t="s">
        <v>198</v>
      </c>
      <c r="B11" s="32">
        <v>12228.08</v>
      </c>
    </row>
    <row r="12" spans="1:2" x14ac:dyDescent="0.25">
      <c r="A12" s="32" t="s">
        <v>199</v>
      </c>
      <c r="B12" s="32">
        <v>0</v>
      </c>
    </row>
    <row r="13" spans="1:2" x14ac:dyDescent="0.25">
      <c r="A13" s="32" t="s">
        <v>200</v>
      </c>
      <c r="B13" s="32">
        <v>12228.08</v>
      </c>
    </row>
    <row r="14" spans="1:2" x14ac:dyDescent="0.25">
      <c r="A14" s="32" t="s">
        <v>201</v>
      </c>
      <c r="B14" s="32">
        <v>19892.410000000003</v>
      </c>
    </row>
    <row r="15" spans="1:2" ht="15.75" thickBot="1" x14ac:dyDescent="0.3">
      <c r="A15" s="33" t="s">
        <v>202</v>
      </c>
      <c r="B15" s="33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3"/>
  <sheetViews>
    <sheetView topLeftCell="A143" workbookViewId="0">
      <selection activeCell="D92" sqref="D92"/>
    </sheetView>
  </sheetViews>
  <sheetFormatPr defaultRowHeight="15" x14ac:dyDescent="0.25"/>
  <cols>
    <col min="1" max="16384" width="9.140625" style="29"/>
  </cols>
  <sheetData>
    <row r="1" spans="1:2" x14ac:dyDescent="0.25">
      <c r="A1" s="29" t="s">
        <v>178</v>
      </c>
      <c r="B1" s="29" t="s">
        <v>179</v>
      </c>
    </row>
    <row r="2" spans="1:2" x14ac:dyDescent="0.25">
      <c r="A2" s="29">
        <v>0</v>
      </c>
      <c r="B2" s="30">
        <v>0</v>
      </c>
    </row>
    <row r="3" spans="1:2" x14ac:dyDescent="0.25">
      <c r="A3" s="29">
        <v>10</v>
      </c>
      <c r="B3" s="30">
        <v>8.1</v>
      </c>
    </row>
    <row r="4" spans="1:2" x14ac:dyDescent="0.25">
      <c r="A4" s="29">
        <f>A3+10</f>
        <v>20</v>
      </c>
      <c r="B4" s="30">
        <v>1.9</v>
      </c>
    </row>
    <row r="5" spans="1:2" x14ac:dyDescent="0.25">
      <c r="A5" s="29">
        <f t="shared" ref="A5:A68" si="0">A4+10</f>
        <v>30</v>
      </c>
      <c r="B5" s="30">
        <v>0.06</v>
      </c>
    </row>
    <row r="6" spans="1:2" x14ac:dyDescent="0.25">
      <c r="A6" s="29">
        <f t="shared" si="0"/>
        <v>40</v>
      </c>
      <c r="B6" s="30">
        <v>0</v>
      </c>
    </row>
    <row r="7" spans="1:2" x14ac:dyDescent="0.25">
      <c r="A7" s="29">
        <f t="shared" si="0"/>
        <v>50</v>
      </c>
      <c r="B7" s="30">
        <v>0</v>
      </c>
    </row>
    <row r="8" spans="1:2" x14ac:dyDescent="0.25">
      <c r="A8" s="29">
        <f t="shared" si="0"/>
        <v>60</v>
      </c>
      <c r="B8" s="30">
        <v>0</v>
      </c>
    </row>
    <row r="9" spans="1:2" x14ac:dyDescent="0.25">
      <c r="A9" s="29">
        <f t="shared" si="0"/>
        <v>70</v>
      </c>
      <c r="B9" s="30">
        <v>0</v>
      </c>
    </row>
    <row r="10" spans="1:2" x14ac:dyDescent="0.25">
      <c r="A10" s="29">
        <f t="shared" si="0"/>
        <v>80</v>
      </c>
      <c r="B10" s="30">
        <v>6.6</v>
      </c>
    </row>
    <row r="11" spans="1:2" x14ac:dyDescent="0.25">
      <c r="A11" s="29">
        <f t="shared" si="0"/>
        <v>90</v>
      </c>
      <c r="B11" s="30">
        <v>0</v>
      </c>
    </row>
    <row r="12" spans="1:2" x14ac:dyDescent="0.25">
      <c r="A12" s="29">
        <f t="shared" si="0"/>
        <v>100</v>
      </c>
      <c r="B12" s="30">
        <v>0</v>
      </c>
    </row>
    <row r="13" spans="1:2" x14ac:dyDescent="0.25">
      <c r="A13" s="29">
        <f t="shared" si="0"/>
        <v>110</v>
      </c>
      <c r="B13" s="30">
        <v>7.6499999999999995</v>
      </c>
    </row>
    <row r="14" spans="1:2" x14ac:dyDescent="0.25">
      <c r="A14" s="29">
        <f t="shared" si="0"/>
        <v>120</v>
      </c>
      <c r="B14" s="30">
        <v>38.730000000000004</v>
      </c>
    </row>
    <row r="15" spans="1:2" x14ac:dyDescent="0.25">
      <c r="A15" s="29">
        <f t="shared" si="0"/>
        <v>130</v>
      </c>
      <c r="B15" s="30">
        <v>0</v>
      </c>
    </row>
    <row r="16" spans="1:2" x14ac:dyDescent="0.25">
      <c r="A16" s="29">
        <f t="shared" si="0"/>
        <v>140</v>
      </c>
      <c r="B16" s="30">
        <v>2.8199999999999994</v>
      </c>
    </row>
    <row r="17" spans="1:2" x14ac:dyDescent="0.25">
      <c r="A17" s="29">
        <f t="shared" si="0"/>
        <v>150</v>
      </c>
      <c r="B17" s="30">
        <v>0</v>
      </c>
    </row>
    <row r="18" spans="1:2" x14ac:dyDescent="0.25">
      <c r="A18" s="29">
        <f t="shared" si="0"/>
        <v>160</v>
      </c>
      <c r="B18" s="30">
        <v>0</v>
      </c>
    </row>
    <row r="19" spans="1:2" x14ac:dyDescent="0.25">
      <c r="A19" s="29">
        <f t="shared" si="0"/>
        <v>170</v>
      </c>
      <c r="B19" s="30">
        <v>0</v>
      </c>
    </row>
    <row r="20" spans="1:2" x14ac:dyDescent="0.25">
      <c r="A20" s="29">
        <f t="shared" si="0"/>
        <v>180</v>
      </c>
      <c r="B20" s="30">
        <v>0</v>
      </c>
    </row>
    <row r="21" spans="1:2" x14ac:dyDescent="0.25">
      <c r="A21" s="29">
        <f t="shared" si="0"/>
        <v>190</v>
      </c>
      <c r="B21" s="30">
        <v>0</v>
      </c>
    </row>
    <row r="22" spans="1:2" x14ac:dyDescent="0.25">
      <c r="A22" s="29">
        <f t="shared" si="0"/>
        <v>200</v>
      </c>
      <c r="B22" s="30">
        <v>1.52</v>
      </c>
    </row>
    <row r="23" spans="1:2" x14ac:dyDescent="0.25">
      <c r="A23" s="29">
        <f t="shared" si="0"/>
        <v>210</v>
      </c>
      <c r="B23" s="30">
        <v>0.30000000000000004</v>
      </c>
    </row>
    <row r="24" spans="1:2" x14ac:dyDescent="0.25">
      <c r="A24" s="29">
        <f t="shared" si="0"/>
        <v>220</v>
      </c>
      <c r="B24" s="30">
        <v>458.89</v>
      </c>
    </row>
    <row r="25" spans="1:2" x14ac:dyDescent="0.25">
      <c r="A25" s="29">
        <f t="shared" si="0"/>
        <v>230</v>
      </c>
      <c r="B25" s="30">
        <v>752.36</v>
      </c>
    </row>
    <row r="26" spans="1:2" x14ac:dyDescent="0.25">
      <c r="A26" s="29">
        <f t="shared" si="0"/>
        <v>240</v>
      </c>
      <c r="B26" s="30">
        <v>0.78</v>
      </c>
    </row>
    <row r="27" spans="1:2" x14ac:dyDescent="0.25">
      <c r="A27" s="29">
        <f t="shared" si="0"/>
        <v>250</v>
      </c>
      <c r="B27" s="30">
        <v>15.190000000000001</v>
      </c>
    </row>
    <row r="28" spans="1:2" x14ac:dyDescent="0.25">
      <c r="A28" s="29">
        <f t="shared" si="0"/>
        <v>260</v>
      </c>
      <c r="B28" s="30">
        <v>0</v>
      </c>
    </row>
    <row r="29" spans="1:2" x14ac:dyDescent="0.25">
      <c r="A29" s="29">
        <f t="shared" si="0"/>
        <v>270</v>
      </c>
      <c r="B29" s="30">
        <v>0</v>
      </c>
    </row>
    <row r="30" spans="1:2" x14ac:dyDescent="0.25">
      <c r="A30" s="29">
        <f t="shared" si="0"/>
        <v>280</v>
      </c>
      <c r="B30" s="30">
        <v>46.05</v>
      </c>
    </row>
    <row r="31" spans="1:2" x14ac:dyDescent="0.25">
      <c r="A31" s="29">
        <f t="shared" si="0"/>
        <v>290</v>
      </c>
      <c r="B31" s="30">
        <v>3.6699999999999995</v>
      </c>
    </row>
    <row r="32" spans="1:2" x14ac:dyDescent="0.25">
      <c r="A32" s="29">
        <f t="shared" si="0"/>
        <v>300</v>
      </c>
      <c r="B32" s="30">
        <v>37.869999999999997</v>
      </c>
    </row>
    <row r="33" spans="1:2" x14ac:dyDescent="0.25">
      <c r="A33" s="29">
        <f t="shared" si="0"/>
        <v>310</v>
      </c>
      <c r="B33" s="30">
        <v>0</v>
      </c>
    </row>
    <row r="34" spans="1:2" x14ac:dyDescent="0.25">
      <c r="A34" s="29">
        <f t="shared" si="0"/>
        <v>320</v>
      </c>
      <c r="B34" s="30">
        <v>0</v>
      </c>
    </row>
    <row r="35" spans="1:2" x14ac:dyDescent="0.25">
      <c r="A35" s="29">
        <f t="shared" si="0"/>
        <v>330</v>
      </c>
      <c r="B35" s="30">
        <v>13.709999999999999</v>
      </c>
    </row>
    <row r="36" spans="1:2" x14ac:dyDescent="0.25">
      <c r="A36" s="29">
        <f t="shared" si="0"/>
        <v>340</v>
      </c>
      <c r="B36" s="30">
        <v>0</v>
      </c>
    </row>
    <row r="37" spans="1:2" x14ac:dyDescent="0.25">
      <c r="A37" s="29">
        <f t="shared" si="0"/>
        <v>350</v>
      </c>
      <c r="B37" s="30">
        <v>0</v>
      </c>
    </row>
    <row r="38" spans="1:2" x14ac:dyDescent="0.25">
      <c r="A38" s="29">
        <f t="shared" si="0"/>
        <v>360</v>
      </c>
      <c r="B38" s="30">
        <v>0</v>
      </c>
    </row>
    <row r="39" spans="1:2" x14ac:dyDescent="0.25">
      <c r="A39" s="29">
        <f t="shared" si="0"/>
        <v>370</v>
      </c>
      <c r="B39" s="30">
        <v>0</v>
      </c>
    </row>
    <row r="40" spans="1:2" x14ac:dyDescent="0.25">
      <c r="A40" s="29">
        <f t="shared" si="0"/>
        <v>380</v>
      </c>
      <c r="B40" s="30">
        <v>0</v>
      </c>
    </row>
    <row r="41" spans="1:2" x14ac:dyDescent="0.25">
      <c r="A41" s="29">
        <f t="shared" si="0"/>
        <v>390</v>
      </c>
      <c r="B41" s="30">
        <v>30.729999999999997</v>
      </c>
    </row>
    <row r="42" spans="1:2" x14ac:dyDescent="0.25">
      <c r="A42" s="29">
        <f t="shared" si="0"/>
        <v>400</v>
      </c>
      <c r="B42" s="30">
        <v>0</v>
      </c>
    </row>
    <row r="43" spans="1:2" x14ac:dyDescent="0.25">
      <c r="A43" s="29">
        <f t="shared" si="0"/>
        <v>410</v>
      </c>
      <c r="B43" s="30">
        <v>17.62</v>
      </c>
    </row>
    <row r="44" spans="1:2" x14ac:dyDescent="0.25">
      <c r="A44" s="29">
        <f t="shared" si="0"/>
        <v>420</v>
      </c>
      <c r="B44" s="30">
        <v>0</v>
      </c>
    </row>
    <row r="45" spans="1:2" x14ac:dyDescent="0.25">
      <c r="A45" s="29">
        <f t="shared" si="0"/>
        <v>430</v>
      </c>
      <c r="B45" s="30">
        <v>1805.54</v>
      </c>
    </row>
    <row r="46" spans="1:2" x14ac:dyDescent="0.25">
      <c r="A46" s="29">
        <f t="shared" si="0"/>
        <v>440</v>
      </c>
      <c r="B46" s="30">
        <v>18.02</v>
      </c>
    </row>
    <row r="47" spans="1:2" x14ac:dyDescent="0.25">
      <c r="A47" s="29">
        <f t="shared" si="0"/>
        <v>450</v>
      </c>
      <c r="B47" s="30">
        <v>0</v>
      </c>
    </row>
    <row r="48" spans="1:2" x14ac:dyDescent="0.25">
      <c r="A48" s="29">
        <f t="shared" si="0"/>
        <v>460</v>
      </c>
      <c r="B48" s="30">
        <v>0</v>
      </c>
    </row>
    <row r="49" spans="1:2" x14ac:dyDescent="0.25">
      <c r="A49" s="29">
        <f t="shared" si="0"/>
        <v>470</v>
      </c>
      <c r="B49" s="30">
        <v>0</v>
      </c>
    </row>
    <row r="50" spans="1:2" x14ac:dyDescent="0.25">
      <c r="A50" s="29">
        <f t="shared" si="0"/>
        <v>480</v>
      </c>
      <c r="B50" s="30">
        <v>12.35</v>
      </c>
    </row>
    <row r="51" spans="1:2" x14ac:dyDescent="0.25">
      <c r="A51" s="29">
        <f t="shared" si="0"/>
        <v>490</v>
      </c>
      <c r="B51" s="30">
        <v>58.290000000000006</v>
      </c>
    </row>
    <row r="52" spans="1:2" x14ac:dyDescent="0.25">
      <c r="A52" s="29">
        <f t="shared" si="0"/>
        <v>500</v>
      </c>
      <c r="B52" s="30">
        <v>101.93</v>
      </c>
    </row>
    <row r="53" spans="1:2" x14ac:dyDescent="0.25">
      <c r="A53" s="29">
        <f t="shared" si="0"/>
        <v>510</v>
      </c>
      <c r="B53" s="30">
        <v>3.97</v>
      </c>
    </row>
    <row r="54" spans="1:2" x14ac:dyDescent="0.25">
      <c r="A54" s="29">
        <f t="shared" si="0"/>
        <v>520</v>
      </c>
      <c r="B54" s="30">
        <v>0</v>
      </c>
    </row>
    <row r="55" spans="1:2" x14ac:dyDescent="0.25">
      <c r="A55" s="29">
        <f t="shared" si="0"/>
        <v>530</v>
      </c>
      <c r="B55" s="30">
        <v>5.2900000000000009</v>
      </c>
    </row>
    <row r="56" spans="1:2" x14ac:dyDescent="0.25">
      <c r="A56" s="29">
        <f t="shared" si="0"/>
        <v>540</v>
      </c>
      <c r="B56" s="30">
        <v>5.23</v>
      </c>
    </row>
    <row r="57" spans="1:2" x14ac:dyDescent="0.25">
      <c r="A57" s="29">
        <f t="shared" si="0"/>
        <v>550</v>
      </c>
      <c r="B57" s="30">
        <v>12.850000000000001</v>
      </c>
    </row>
    <row r="58" spans="1:2" x14ac:dyDescent="0.25">
      <c r="A58" s="29">
        <f t="shared" si="0"/>
        <v>560</v>
      </c>
      <c r="B58" s="30">
        <v>0</v>
      </c>
    </row>
    <row r="59" spans="1:2" x14ac:dyDescent="0.25">
      <c r="A59" s="29">
        <f t="shared" si="0"/>
        <v>570</v>
      </c>
      <c r="B59" s="30">
        <v>0</v>
      </c>
    </row>
    <row r="60" spans="1:2" x14ac:dyDescent="0.25">
      <c r="A60" s="29">
        <f t="shared" si="0"/>
        <v>580</v>
      </c>
      <c r="B60" s="30">
        <v>61.239999999999995</v>
      </c>
    </row>
    <row r="61" spans="1:2" x14ac:dyDescent="0.25">
      <c r="A61" s="29">
        <f t="shared" si="0"/>
        <v>590</v>
      </c>
      <c r="B61" s="30">
        <v>0</v>
      </c>
    </row>
    <row r="62" spans="1:2" x14ac:dyDescent="0.25">
      <c r="A62" s="29">
        <f t="shared" si="0"/>
        <v>600</v>
      </c>
      <c r="B62" s="30">
        <v>125.3</v>
      </c>
    </row>
    <row r="63" spans="1:2" x14ac:dyDescent="0.25">
      <c r="A63" s="29">
        <f t="shared" si="0"/>
        <v>610</v>
      </c>
      <c r="B63" s="30">
        <v>168.07</v>
      </c>
    </row>
    <row r="64" spans="1:2" x14ac:dyDescent="0.25">
      <c r="A64" s="29">
        <f t="shared" si="0"/>
        <v>620</v>
      </c>
      <c r="B64" s="30">
        <v>465.90999999999997</v>
      </c>
    </row>
    <row r="65" spans="1:2" x14ac:dyDescent="0.25">
      <c r="A65" s="29">
        <f t="shared" si="0"/>
        <v>630</v>
      </c>
      <c r="B65" s="30">
        <v>71.209999999999994</v>
      </c>
    </row>
    <row r="66" spans="1:2" x14ac:dyDescent="0.25">
      <c r="A66" s="29">
        <f t="shared" si="0"/>
        <v>640</v>
      </c>
      <c r="B66" s="30">
        <v>18.059999999999999</v>
      </c>
    </row>
    <row r="67" spans="1:2" x14ac:dyDescent="0.25">
      <c r="A67" s="29">
        <f t="shared" si="0"/>
        <v>650</v>
      </c>
      <c r="B67" s="30">
        <v>6.78</v>
      </c>
    </row>
    <row r="68" spans="1:2" x14ac:dyDescent="0.25">
      <c r="A68" s="29">
        <f t="shared" si="0"/>
        <v>660</v>
      </c>
      <c r="B68" s="30">
        <v>0</v>
      </c>
    </row>
    <row r="69" spans="1:2" x14ac:dyDescent="0.25">
      <c r="A69" s="29">
        <f t="shared" ref="A69:A132" si="1">A68+10</f>
        <v>670</v>
      </c>
      <c r="B69" s="30">
        <v>0</v>
      </c>
    </row>
    <row r="70" spans="1:2" x14ac:dyDescent="0.25">
      <c r="A70" s="29">
        <f t="shared" si="1"/>
        <v>680</v>
      </c>
      <c r="B70" s="30">
        <v>0</v>
      </c>
    </row>
    <row r="71" spans="1:2" x14ac:dyDescent="0.25">
      <c r="A71" s="29">
        <f t="shared" si="1"/>
        <v>690</v>
      </c>
      <c r="B71" s="30">
        <v>348.88</v>
      </c>
    </row>
    <row r="72" spans="1:2" x14ac:dyDescent="0.25">
      <c r="A72" s="29">
        <f t="shared" si="1"/>
        <v>700</v>
      </c>
      <c r="B72" s="30">
        <v>0</v>
      </c>
    </row>
    <row r="73" spans="1:2" x14ac:dyDescent="0.25">
      <c r="A73" s="29">
        <f t="shared" si="1"/>
        <v>710</v>
      </c>
      <c r="B73" s="30">
        <v>11.990000000000002</v>
      </c>
    </row>
    <row r="74" spans="1:2" x14ac:dyDescent="0.25">
      <c r="A74" s="29">
        <f t="shared" si="1"/>
        <v>720</v>
      </c>
      <c r="B74" s="30">
        <v>53.589999999999996</v>
      </c>
    </row>
    <row r="75" spans="1:2" x14ac:dyDescent="0.25">
      <c r="A75" s="29">
        <f t="shared" si="1"/>
        <v>730</v>
      </c>
      <c r="B75" s="30">
        <v>110.83</v>
      </c>
    </row>
    <row r="76" spans="1:2" x14ac:dyDescent="0.25">
      <c r="A76" s="29">
        <f t="shared" si="1"/>
        <v>740</v>
      </c>
      <c r="B76" s="30">
        <v>0</v>
      </c>
    </row>
    <row r="77" spans="1:2" x14ac:dyDescent="0.25">
      <c r="A77" s="29">
        <f t="shared" si="1"/>
        <v>750</v>
      </c>
      <c r="B77" s="30">
        <v>2.75</v>
      </c>
    </row>
    <row r="78" spans="1:2" x14ac:dyDescent="0.25">
      <c r="A78" s="29">
        <f t="shared" si="1"/>
        <v>760</v>
      </c>
      <c r="B78" s="30">
        <v>0</v>
      </c>
    </row>
    <row r="79" spans="1:2" x14ac:dyDescent="0.25">
      <c r="A79" s="29">
        <f t="shared" si="1"/>
        <v>770</v>
      </c>
      <c r="B79" s="30">
        <v>0</v>
      </c>
    </row>
    <row r="80" spans="1:2" x14ac:dyDescent="0.25">
      <c r="A80" s="29">
        <f t="shared" si="1"/>
        <v>780</v>
      </c>
      <c r="B80" s="30">
        <v>6.4</v>
      </c>
    </row>
    <row r="81" spans="1:2" x14ac:dyDescent="0.25">
      <c r="A81" s="29">
        <f t="shared" si="1"/>
        <v>790</v>
      </c>
      <c r="B81" s="30">
        <v>0</v>
      </c>
    </row>
    <row r="82" spans="1:2" x14ac:dyDescent="0.25">
      <c r="A82" s="29">
        <f t="shared" si="1"/>
        <v>800</v>
      </c>
      <c r="B82" s="30">
        <v>3.2499999999999996</v>
      </c>
    </row>
    <row r="83" spans="1:2" x14ac:dyDescent="0.25">
      <c r="A83" s="29">
        <f t="shared" si="1"/>
        <v>810</v>
      </c>
      <c r="B83" s="30">
        <v>4.9400000000000004</v>
      </c>
    </row>
    <row r="84" spans="1:2" x14ac:dyDescent="0.25">
      <c r="A84" s="29">
        <f t="shared" si="1"/>
        <v>820</v>
      </c>
      <c r="B84" s="30">
        <v>0</v>
      </c>
    </row>
    <row r="85" spans="1:2" x14ac:dyDescent="0.25">
      <c r="A85" s="29">
        <f t="shared" si="1"/>
        <v>830</v>
      </c>
      <c r="B85" s="30">
        <v>2.8999999999999995</v>
      </c>
    </row>
    <row r="86" spans="1:2" x14ac:dyDescent="0.25">
      <c r="A86" s="29">
        <f t="shared" si="1"/>
        <v>840</v>
      </c>
      <c r="B86" s="30">
        <v>19.560000000000002</v>
      </c>
    </row>
    <row r="87" spans="1:2" x14ac:dyDescent="0.25">
      <c r="A87" s="29">
        <f t="shared" si="1"/>
        <v>850</v>
      </c>
      <c r="B87" s="30">
        <v>0</v>
      </c>
    </row>
    <row r="88" spans="1:2" x14ac:dyDescent="0.25">
      <c r="A88" s="29">
        <f t="shared" si="1"/>
        <v>860</v>
      </c>
      <c r="B88" s="30">
        <v>0</v>
      </c>
    </row>
    <row r="89" spans="1:2" x14ac:dyDescent="0.25">
      <c r="A89" s="29">
        <f t="shared" si="1"/>
        <v>870</v>
      </c>
      <c r="B89" s="30">
        <v>0</v>
      </c>
    </row>
    <row r="90" spans="1:2" x14ac:dyDescent="0.25">
      <c r="A90" s="29">
        <f t="shared" si="1"/>
        <v>880</v>
      </c>
      <c r="B90" s="30">
        <v>0</v>
      </c>
    </row>
    <row r="91" spans="1:2" x14ac:dyDescent="0.25">
      <c r="A91" s="29">
        <f t="shared" si="1"/>
        <v>890</v>
      </c>
      <c r="B91" s="30">
        <v>0</v>
      </c>
    </row>
    <row r="92" spans="1:2" x14ac:dyDescent="0.25">
      <c r="A92" s="29">
        <f t="shared" si="1"/>
        <v>900</v>
      </c>
      <c r="B92" s="30">
        <v>3.33</v>
      </c>
    </row>
    <row r="93" spans="1:2" x14ac:dyDescent="0.25">
      <c r="A93" s="29">
        <f t="shared" si="1"/>
        <v>910</v>
      </c>
      <c r="B93" s="30">
        <v>12228.08</v>
      </c>
    </row>
    <row r="94" spans="1:2" x14ac:dyDescent="0.25">
      <c r="A94" s="29">
        <f t="shared" si="1"/>
        <v>920</v>
      </c>
      <c r="B94" s="30">
        <v>0</v>
      </c>
    </row>
    <row r="95" spans="1:2" x14ac:dyDescent="0.25">
      <c r="A95" s="29">
        <f t="shared" si="1"/>
        <v>930</v>
      </c>
      <c r="B95" s="30">
        <v>13.840000000000002</v>
      </c>
    </row>
    <row r="96" spans="1:2" x14ac:dyDescent="0.25">
      <c r="A96" s="29">
        <f t="shared" si="1"/>
        <v>940</v>
      </c>
      <c r="B96" s="30">
        <v>0</v>
      </c>
    </row>
    <row r="97" spans="1:2" x14ac:dyDescent="0.25">
      <c r="A97" s="29">
        <f t="shared" si="1"/>
        <v>950</v>
      </c>
      <c r="B97" s="30">
        <v>0</v>
      </c>
    </row>
    <row r="98" spans="1:2" x14ac:dyDescent="0.25">
      <c r="A98" s="29">
        <f t="shared" si="1"/>
        <v>960</v>
      </c>
      <c r="B98" s="30">
        <v>0</v>
      </c>
    </row>
    <row r="99" spans="1:2" x14ac:dyDescent="0.25">
      <c r="A99" s="29">
        <f t="shared" si="1"/>
        <v>970</v>
      </c>
      <c r="B99" s="30">
        <v>6.32</v>
      </c>
    </row>
    <row r="100" spans="1:2" x14ac:dyDescent="0.25">
      <c r="A100" s="29">
        <f t="shared" si="1"/>
        <v>980</v>
      </c>
      <c r="B100" s="30">
        <v>0</v>
      </c>
    </row>
    <row r="101" spans="1:2" x14ac:dyDescent="0.25">
      <c r="A101" s="29">
        <f t="shared" si="1"/>
        <v>990</v>
      </c>
      <c r="B101" s="30">
        <v>3.7599999999999993</v>
      </c>
    </row>
    <row r="102" spans="1:2" x14ac:dyDescent="0.25">
      <c r="A102" s="29">
        <f t="shared" si="1"/>
        <v>1000</v>
      </c>
      <c r="B102" s="30">
        <v>0</v>
      </c>
    </row>
    <row r="103" spans="1:2" x14ac:dyDescent="0.25">
      <c r="A103" s="29">
        <f t="shared" si="1"/>
        <v>1010</v>
      </c>
      <c r="B103" s="30">
        <v>0</v>
      </c>
    </row>
    <row r="104" spans="1:2" x14ac:dyDescent="0.25">
      <c r="A104" s="29">
        <f t="shared" si="1"/>
        <v>1020</v>
      </c>
      <c r="B104" s="30">
        <v>0</v>
      </c>
    </row>
    <row r="105" spans="1:2" x14ac:dyDescent="0.25">
      <c r="A105" s="29">
        <f t="shared" si="1"/>
        <v>1030</v>
      </c>
      <c r="B105" s="30">
        <v>43.14</v>
      </c>
    </row>
    <row r="106" spans="1:2" x14ac:dyDescent="0.25">
      <c r="A106" s="29">
        <f t="shared" si="1"/>
        <v>1040</v>
      </c>
      <c r="B106" s="30">
        <v>0</v>
      </c>
    </row>
    <row r="107" spans="1:2" x14ac:dyDescent="0.25">
      <c r="A107" s="29">
        <f t="shared" si="1"/>
        <v>1050</v>
      </c>
      <c r="B107" s="30">
        <v>0</v>
      </c>
    </row>
    <row r="108" spans="1:2" x14ac:dyDescent="0.25">
      <c r="A108" s="29">
        <f t="shared" si="1"/>
        <v>1060</v>
      </c>
      <c r="B108" s="30">
        <v>0</v>
      </c>
    </row>
    <row r="109" spans="1:2" x14ac:dyDescent="0.25">
      <c r="A109" s="29">
        <f t="shared" si="1"/>
        <v>1070</v>
      </c>
      <c r="B109" s="30">
        <v>2.5</v>
      </c>
    </row>
    <row r="110" spans="1:2" x14ac:dyDescent="0.25">
      <c r="A110" s="29">
        <f t="shared" si="1"/>
        <v>1080</v>
      </c>
      <c r="B110" s="30">
        <v>0</v>
      </c>
    </row>
    <row r="111" spans="1:2" x14ac:dyDescent="0.25">
      <c r="A111" s="29">
        <f t="shared" si="1"/>
        <v>1090</v>
      </c>
      <c r="B111" s="30">
        <v>0</v>
      </c>
    </row>
    <row r="112" spans="1:2" x14ac:dyDescent="0.25">
      <c r="A112" s="29">
        <f t="shared" si="1"/>
        <v>1100</v>
      </c>
      <c r="B112" s="30">
        <v>32.25</v>
      </c>
    </row>
    <row r="113" spans="1:2" x14ac:dyDescent="0.25">
      <c r="A113" s="29">
        <f t="shared" si="1"/>
        <v>1110</v>
      </c>
      <c r="B113" s="30">
        <v>0</v>
      </c>
    </row>
    <row r="114" spans="1:2" x14ac:dyDescent="0.25">
      <c r="A114" s="29">
        <f t="shared" si="1"/>
        <v>1120</v>
      </c>
      <c r="B114" s="30">
        <v>0</v>
      </c>
    </row>
    <row r="115" spans="1:2" x14ac:dyDescent="0.25">
      <c r="A115" s="29">
        <f t="shared" si="1"/>
        <v>1130</v>
      </c>
      <c r="B115" s="30">
        <v>1624.9299999999998</v>
      </c>
    </row>
    <row r="116" spans="1:2" x14ac:dyDescent="0.25">
      <c r="A116" s="29">
        <f t="shared" si="1"/>
        <v>1140</v>
      </c>
      <c r="B116" s="30">
        <v>0</v>
      </c>
    </row>
    <row r="117" spans="1:2" x14ac:dyDescent="0.25">
      <c r="A117" s="29">
        <f t="shared" si="1"/>
        <v>1150</v>
      </c>
      <c r="B117" s="30">
        <v>700.37</v>
      </c>
    </row>
    <row r="118" spans="1:2" x14ac:dyDescent="0.25">
      <c r="A118" s="29">
        <f t="shared" si="1"/>
        <v>1160</v>
      </c>
      <c r="B118" s="30">
        <v>0</v>
      </c>
    </row>
    <row r="119" spans="1:2" x14ac:dyDescent="0.25">
      <c r="A119" s="29">
        <f t="shared" si="1"/>
        <v>1170</v>
      </c>
      <c r="B119" s="30">
        <v>0</v>
      </c>
    </row>
    <row r="120" spans="1:2" x14ac:dyDescent="0.25">
      <c r="A120" s="29">
        <f t="shared" si="1"/>
        <v>1180</v>
      </c>
      <c r="B120" s="30">
        <v>10.700000000000001</v>
      </c>
    </row>
    <row r="121" spans="1:2" x14ac:dyDescent="0.25">
      <c r="A121" s="29">
        <f t="shared" si="1"/>
        <v>1190</v>
      </c>
      <c r="B121" s="30">
        <v>5.6300000000000008</v>
      </c>
    </row>
    <row r="122" spans="1:2" x14ac:dyDescent="0.25">
      <c r="A122" s="29">
        <f t="shared" si="1"/>
        <v>1200</v>
      </c>
      <c r="B122" s="30">
        <v>18.360000000000003</v>
      </c>
    </row>
    <row r="123" spans="1:2" x14ac:dyDescent="0.25">
      <c r="A123" s="29">
        <f t="shared" si="1"/>
        <v>1210</v>
      </c>
      <c r="B123" s="30">
        <v>0</v>
      </c>
    </row>
    <row r="124" spans="1:2" x14ac:dyDescent="0.25">
      <c r="A124" s="29">
        <f t="shared" si="1"/>
        <v>1220</v>
      </c>
      <c r="B124" s="30">
        <v>0</v>
      </c>
    </row>
    <row r="125" spans="1:2" x14ac:dyDescent="0.25">
      <c r="A125" s="29">
        <f t="shared" si="1"/>
        <v>1230</v>
      </c>
      <c r="B125" s="30">
        <v>0</v>
      </c>
    </row>
    <row r="126" spans="1:2" x14ac:dyDescent="0.25">
      <c r="A126" s="29">
        <f t="shared" si="1"/>
        <v>1240</v>
      </c>
      <c r="B126" s="30">
        <v>0</v>
      </c>
    </row>
    <row r="127" spans="1:2" x14ac:dyDescent="0.25">
      <c r="A127" s="29">
        <f t="shared" si="1"/>
        <v>1250</v>
      </c>
      <c r="B127" s="30">
        <v>47.5</v>
      </c>
    </row>
    <row r="128" spans="1:2" x14ac:dyDescent="0.25">
      <c r="A128" s="29">
        <f t="shared" si="1"/>
        <v>1260</v>
      </c>
      <c r="B128" s="30">
        <v>0</v>
      </c>
    </row>
    <row r="129" spans="1:2" x14ac:dyDescent="0.25">
      <c r="A129" s="29">
        <f t="shared" si="1"/>
        <v>1270</v>
      </c>
      <c r="B129" s="30">
        <v>0</v>
      </c>
    </row>
    <row r="130" spans="1:2" x14ac:dyDescent="0.25">
      <c r="A130" s="29">
        <f t="shared" si="1"/>
        <v>1280</v>
      </c>
      <c r="B130" s="30">
        <v>0</v>
      </c>
    </row>
    <row r="131" spans="1:2" x14ac:dyDescent="0.25">
      <c r="A131" s="29">
        <f t="shared" si="1"/>
        <v>1290</v>
      </c>
      <c r="B131" s="30">
        <v>0</v>
      </c>
    </row>
    <row r="132" spans="1:2" x14ac:dyDescent="0.25">
      <c r="A132" s="29">
        <f t="shared" si="1"/>
        <v>1300</v>
      </c>
      <c r="B132" s="30">
        <v>11.15</v>
      </c>
    </row>
    <row r="133" spans="1:2" x14ac:dyDescent="0.25">
      <c r="A133" s="29">
        <f t="shared" ref="A133:A196" si="2">A132+10</f>
        <v>1310</v>
      </c>
      <c r="B133" s="30">
        <v>0</v>
      </c>
    </row>
    <row r="134" spans="1:2" x14ac:dyDescent="0.25">
      <c r="A134" s="29">
        <f t="shared" si="2"/>
        <v>1320</v>
      </c>
      <c r="B134" s="30">
        <v>0</v>
      </c>
    </row>
    <row r="135" spans="1:2" x14ac:dyDescent="0.25">
      <c r="A135" s="29">
        <f t="shared" si="2"/>
        <v>1330</v>
      </c>
      <c r="B135" s="30">
        <v>0</v>
      </c>
    </row>
    <row r="136" spans="1:2" x14ac:dyDescent="0.25">
      <c r="A136" s="29">
        <f t="shared" si="2"/>
        <v>1340</v>
      </c>
      <c r="B136" s="30">
        <v>0</v>
      </c>
    </row>
    <row r="137" spans="1:2" x14ac:dyDescent="0.25">
      <c r="A137" s="29">
        <f t="shared" si="2"/>
        <v>1350</v>
      </c>
      <c r="B137" s="30">
        <v>153.33000000000001</v>
      </c>
    </row>
    <row r="138" spans="1:2" x14ac:dyDescent="0.25">
      <c r="A138" s="29">
        <f t="shared" si="2"/>
        <v>1360</v>
      </c>
      <c r="B138" s="30">
        <v>0</v>
      </c>
    </row>
    <row r="139" spans="1:2" x14ac:dyDescent="0.25">
      <c r="A139" s="29">
        <f t="shared" si="2"/>
        <v>1370</v>
      </c>
      <c r="B139" s="30">
        <v>0</v>
      </c>
    </row>
    <row r="140" spans="1:2" x14ac:dyDescent="0.25">
      <c r="A140" s="29">
        <f t="shared" si="2"/>
        <v>1380</v>
      </c>
      <c r="B140" s="30">
        <v>24.24</v>
      </c>
    </row>
    <row r="141" spans="1:2" x14ac:dyDescent="0.25">
      <c r="A141" s="29">
        <f t="shared" si="2"/>
        <v>1390</v>
      </c>
      <c r="B141" s="30">
        <v>6.15</v>
      </c>
    </row>
    <row r="142" spans="1:2" x14ac:dyDescent="0.25">
      <c r="A142" s="29">
        <f t="shared" si="2"/>
        <v>1400</v>
      </c>
      <c r="B142" s="30">
        <v>0</v>
      </c>
    </row>
    <row r="143" spans="1:2" x14ac:dyDescent="0.25">
      <c r="A143" s="29">
        <f t="shared" si="2"/>
        <v>1410</v>
      </c>
      <c r="B143" s="30">
        <v>7.1499999999999995</v>
      </c>
    </row>
    <row r="144" spans="1:2" x14ac:dyDescent="0.25">
      <c r="A144" s="29">
        <f t="shared" si="2"/>
        <v>1420</v>
      </c>
      <c r="B144" s="30">
        <v>0</v>
      </c>
    </row>
    <row r="145" spans="1:1" x14ac:dyDescent="0.25">
      <c r="A145" s="29">
        <f t="shared" si="2"/>
        <v>1430</v>
      </c>
    </row>
    <row r="146" spans="1:1" x14ac:dyDescent="0.25">
      <c r="A146" s="29">
        <f t="shared" si="2"/>
        <v>1440</v>
      </c>
    </row>
    <row r="147" spans="1:1" x14ac:dyDescent="0.25">
      <c r="A147" s="29">
        <f t="shared" si="2"/>
        <v>1450</v>
      </c>
    </row>
    <row r="148" spans="1:1" x14ac:dyDescent="0.25">
      <c r="A148" s="29">
        <f t="shared" si="2"/>
        <v>1460</v>
      </c>
    </row>
    <row r="149" spans="1:1" x14ac:dyDescent="0.25">
      <c r="A149" s="29">
        <f t="shared" si="2"/>
        <v>1470</v>
      </c>
    </row>
    <row r="150" spans="1:1" x14ac:dyDescent="0.25">
      <c r="A150" s="29">
        <f t="shared" si="2"/>
        <v>1480</v>
      </c>
    </row>
    <row r="151" spans="1:1" x14ac:dyDescent="0.25">
      <c r="A151" s="29">
        <f t="shared" si="2"/>
        <v>1490</v>
      </c>
    </row>
    <row r="152" spans="1:1" x14ac:dyDescent="0.25">
      <c r="A152" s="29">
        <f t="shared" si="2"/>
        <v>1500</v>
      </c>
    </row>
    <row r="153" spans="1:1" x14ac:dyDescent="0.25">
      <c r="A153" s="29">
        <f t="shared" si="2"/>
        <v>1510</v>
      </c>
    </row>
    <row r="154" spans="1:1" x14ac:dyDescent="0.25">
      <c r="A154" s="29">
        <f t="shared" si="2"/>
        <v>1520</v>
      </c>
    </row>
    <row r="155" spans="1:1" x14ac:dyDescent="0.25">
      <c r="A155" s="29">
        <f t="shared" si="2"/>
        <v>1530</v>
      </c>
    </row>
    <row r="156" spans="1:1" x14ac:dyDescent="0.25">
      <c r="A156" s="29">
        <f t="shared" si="2"/>
        <v>1540</v>
      </c>
    </row>
    <row r="157" spans="1:1" x14ac:dyDescent="0.25">
      <c r="A157" s="29">
        <f t="shared" si="2"/>
        <v>1550</v>
      </c>
    </row>
    <row r="158" spans="1:1" x14ac:dyDescent="0.25">
      <c r="A158" s="29">
        <f t="shared" si="2"/>
        <v>1560</v>
      </c>
    </row>
    <row r="159" spans="1:1" x14ac:dyDescent="0.25">
      <c r="A159" s="29">
        <f t="shared" si="2"/>
        <v>1570</v>
      </c>
    </row>
    <row r="160" spans="1:1" x14ac:dyDescent="0.25">
      <c r="A160" s="29">
        <f t="shared" si="2"/>
        <v>1580</v>
      </c>
    </row>
    <row r="161" spans="1:1" x14ac:dyDescent="0.25">
      <c r="A161" s="29">
        <f t="shared" si="2"/>
        <v>1590</v>
      </c>
    </row>
    <row r="162" spans="1:1" x14ac:dyDescent="0.25">
      <c r="A162" s="29">
        <f t="shared" si="2"/>
        <v>1600</v>
      </c>
    </row>
    <row r="163" spans="1:1" x14ac:dyDescent="0.25">
      <c r="A163" s="29">
        <f t="shared" si="2"/>
        <v>1610</v>
      </c>
    </row>
    <row r="164" spans="1:1" x14ac:dyDescent="0.25">
      <c r="A164" s="29">
        <f t="shared" si="2"/>
        <v>1620</v>
      </c>
    </row>
    <row r="165" spans="1:1" x14ac:dyDescent="0.25">
      <c r="A165" s="29">
        <f t="shared" si="2"/>
        <v>1630</v>
      </c>
    </row>
    <row r="166" spans="1:1" x14ac:dyDescent="0.25">
      <c r="A166" s="29">
        <f t="shared" si="2"/>
        <v>1640</v>
      </c>
    </row>
    <row r="167" spans="1:1" x14ac:dyDescent="0.25">
      <c r="A167" s="29">
        <f t="shared" si="2"/>
        <v>1650</v>
      </c>
    </row>
    <row r="168" spans="1:1" x14ac:dyDescent="0.25">
      <c r="A168" s="29">
        <f t="shared" si="2"/>
        <v>1660</v>
      </c>
    </row>
    <row r="169" spans="1:1" x14ac:dyDescent="0.25">
      <c r="A169" s="29">
        <f t="shared" si="2"/>
        <v>1670</v>
      </c>
    </row>
    <row r="170" spans="1:1" x14ac:dyDescent="0.25">
      <c r="A170" s="29">
        <f t="shared" si="2"/>
        <v>1680</v>
      </c>
    </row>
    <row r="171" spans="1:1" x14ac:dyDescent="0.25">
      <c r="A171" s="29">
        <f t="shared" si="2"/>
        <v>1690</v>
      </c>
    </row>
    <row r="172" spans="1:1" x14ac:dyDescent="0.25">
      <c r="A172" s="29">
        <f t="shared" si="2"/>
        <v>1700</v>
      </c>
    </row>
    <row r="173" spans="1:1" x14ac:dyDescent="0.25">
      <c r="A173" s="29">
        <f t="shared" si="2"/>
        <v>1710</v>
      </c>
    </row>
    <row r="174" spans="1:1" x14ac:dyDescent="0.25">
      <c r="A174" s="29">
        <f t="shared" si="2"/>
        <v>1720</v>
      </c>
    </row>
    <row r="175" spans="1:1" x14ac:dyDescent="0.25">
      <c r="A175" s="29">
        <f t="shared" si="2"/>
        <v>1730</v>
      </c>
    </row>
    <row r="176" spans="1:1" x14ac:dyDescent="0.25">
      <c r="A176" s="29">
        <f t="shared" si="2"/>
        <v>1740</v>
      </c>
    </row>
    <row r="177" spans="1:1" x14ac:dyDescent="0.25">
      <c r="A177" s="29">
        <f t="shared" si="2"/>
        <v>1750</v>
      </c>
    </row>
    <row r="178" spans="1:1" x14ac:dyDescent="0.25">
      <c r="A178" s="29">
        <f t="shared" si="2"/>
        <v>1760</v>
      </c>
    </row>
    <row r="179" spans="1:1" x14ac:dyDescent="0.25">
      <c r="A179" s="29">
        <f t="shared" si="2"/>
        <v>1770</v>
      </c>
    </row>
    <row r="180" spans="1:1" x14ac:dyDescent="0.25">
      <c r="A180" s="29">
        <f t="shared" si="2"/>
        <v>1780</v>
      </c>
    </row>
    <row r="181" spans="1:1" x14ac:dyDescent="0.25">
      <c r="A181" s="29">
        <f t="shared" si="2"/>
        <v>1790</v>
      </c>
    </row>
    <row r="182" spans="1:1" x14ac:dyDescent="0.25">
      <c r="A182" s="29">
        <f t="shared" si="2"/>
        <v>1800</v>
      </c>
    </row>
    <row r="183" spans="1:1" x14ac:dyDescent="0.25">
      <c r="A183" s="29">
        <f t="shared" si="2"/>
        <v>1810</v>
      </c>
    </row>
    <row r="184" spans="1:1" x14ac:dyDescent="0.25">
      <c r="A184" s="29">
        <f t="shared" si="2"/>
        <v>1820</v>
      </c>
    </row>
    <row r="185" spans="1:1" x14ac:dyDescent="0.25">
      <c r="A185" s="29">
        <f t="shared" si="2"/>
        <v>1830</v>
      </c>
    </row>
    <row r="186" spans="1:1" x14ac:dyDescent="0.25">
      <c r="A186" s="29">
        <f t="shared" si="2"/>
        <v>1840</v>
      </c>
    </row>
    <row r="187" spans="1:1" x14ac:dyDescent="0.25">
      <c r="A187" s="29">
        <f t="shared" si="2"/>
        <v>1850</v>
      </c>
    </row>
    <row r="188" spans="1:1" x14ac:dyDescent="0.25">
      <c r="A188" s="29">
        <f t="shared" si="2"/>
        <v>1860</v>
      </c>
    </row>
    <row r="189" spans="1:1" x14ac:dyDescent="0.25">
      <c r="A189" s="29">
        <f t="shared" si="2"/>
        <v>1870</v>
      </c>
    </row>
    <row r="190" spans="1:1" x14ac:dyDescent="0.25">
      <c r="A190" s="29">
        <f t="shared" si="2"/>
        <v>1880</v>
      </c>
    </row>
    <row r="191" spans="1:1" x14ac:dyDescent="0.25">
      <c r="A191" s="29">
        <f t="shared" si="2"/>
        <v>1890</v>
      </c>
    </row>
    <row r="192" spans="1:1" x14ac:dyDescent="0.25">
      <c r="A192" s="29">
        <f t="shared" si="2"/>
        <v>1900</v>
      </c>
    </row>
    <row r="193" spans="1:1" x14ac:dyDescent="0.25">
      <c r="A193" s="29">
        <f t="shared" si="2"/>
        <v>1910</v>
      </c>
    </row>
    <row r="194" spans="1:1" x14ac:dyDescent="0.25">
      <c r="A194" s="29">
        <f t="shared" si="2"/>
        <v>1920</v>
      </c>
    </row>
    <row r="195" spans="1:1" x14ac:dyDescent="0.25">
      <c r="A195" s="29">
        <f t="shared" si="2"/>
        <v>1930</v>
      </c>
    </row>
    <row r="196" spans="1:1" x14ac:dyDescent="0.25">
      <c r="A196" s="29">
        <f t="shared" si="2"/>
        <v>1940</v>
      </c>
    </row>
    <row r="197" spans="1:1" x14ac:dyDescent="0.25">
      <c r="A197" s="29">
        <f t="shared" ref="A197:A237" si="3">A196+10</f>
        <v>1950</v>
      </c>
    </row>
    <row r="198" spans="1:1" x14ac:dyDescent="0.25">
      <c r="A198" s="29">
        <f t="shared" si="3"/>
        <v>1960</v>
      </c>
    </row>
    <row r="199" spans="1:1" x14ac:dyDescent="0.25">
      <c r="A199" s="29">
        <f t="shared" si="3"/>
        <v>1970</v>
      </c>
    </row>
    <row r="200" spans="1:1" x14ac:dyDescent="0.25">
      <c r="A200" s="29">
        <f t="shared" si="3"/>
        <v>1980</v>
      </c>
    </row>
    <row r="201" spans="1:1" x14ac:dyDescent="0.25">
      <c r="A201" s="29">
        <f t="shared" si="3"/>
        <v>1990</v>
      </c>
    </row>
    <row r="202" spans="1:1" x14ac:dyDescent="0.25">
      <c r="A202" s="29">
        <f t="shared" si="3"/>
        <v>2000</v>
      </c>
    </row>
    <row r="203" spans="1:1" x14ac:dyDescent="0.25">
      <c r="A203" s="29">
        <f t="shared" si="3"/>
        <v>2010</v>
      </c>
    </row>
    <row r="204" spans="1:1" x14ac:dyDescent="0.25">
      <c r="A204" s="29">
        <f t="shared" si="3"/>
        <v>2020</v>
      </c>
    </row>
    <row r="205" spans="1:1" x14ac:dyDescent="0.25">
      <c r="A205" s="29">
        <f t="shared" si="3"/>
        <v>2030</v>
      </c>
    </row>
    <row r="206" spans="1:1" x14ac:dyDescent="0.25">
      <c r="A206" s="29">
        <f t="shared" si="3"/>
        <v>2040</v>
      </c>
    </row>
    <row r="207" spans="1:1" x14ac:dyDescent="0.25">
      <c r="A207" s="29">
        <f t="shared" si="3"/>
        <v>2050</v>
      </c>
    </row>
    <row r="208" spans="1:1" x14ac:dyDescent="0.25">
      <c r="A208" s="29">
        <f t="shared" si="3"/>
        <v>2060</v>
      </c>
    </row>
    <row r="209" spans="1:1" x14ac:dyDescent="0.25">
      <c r="A209" s="29">
        <f t="shared" si="3"/>
        <v>2070</v>
      </c>
    </row>
    <row r="210" spans="1:1" x14ac:dyDescent="0.25">
      <c r="A210" s="29">
        <f t="shared" si="3"/>
        <v>2080</v>
      </c>
    </row>
    <row r="211" spans="1:1" x14ac:dyDescent="0.25">
      <c r="A211" s="29">
        <f t="shared" si="3"/>
        <v>2090</v>
      </c>
    </row>
    <row r="212" spans="1:1" x14ac:dyDescent="0.25">
      <c r="A212" s="29">
        <f t="shared" si="3"/>
        <v>2100</v>
      </c>
    </row>
    <row r="213" spans="1:1" x14ac:dyDescent="0.25">
      <c r="A213" s="29">
        <f t="shared" si="3"/>
        <v>2110</v>
      </c>
    </row>
    <row r="214" spans="1:1" x14ac:dyDescent="0.25">
      <c r="A214" s="29">
        <f t="shared" si="3"/>
        <v>2120</v>
      </c>
    </row>
    <row r="215" spans="1:1" x14ac:dyDescent="0.25">
      <c r="A215" s="29">
        <f t="shared" si="3"/>
        <v>2130</v>
      </c>
    </row>
    <row r="216" spans="1:1" x14ac:dyDescent="0.25">
      <c r="A216" s="29">
        <f t="shared" si="3"/>
        <v>2140</v>
      </c>
    </row>
    <row r="217" spans="1:1" x14ac:dyDescent="0.25">
      <c r="A217" s="29">
        <f t="shared" si="3"/>
        <v>2150</v>
      </c>
    </row>
    <row r="218" spans="1:1" x14ac:dyDescent="0.25">
      <c r="A218" s="29">
        <f t="shared" si="3"/>
        <v>2160</v>
      </c>
    </row>
    <row r="219" spans="1:1" x14ac:dyDescent="0.25">
      <c r="A219" s="29">
        <f t="shared" si="3"/>
        <v>2170</v>
      </c>
    </row>
    <row r="220" spans="1:1" x14ac:dyDescent="0.25">
      <c r="A220" s="29">
        <f t="shared" si="3"/>
        <v>2180</v>
      </c>
    </row>
    <row r="221" spans="1:1" x14ac:dyDescent="0.25">
      <c r="A221" s="29">
        <f t="shared" si="3"/>
        <v>2190</v>
      </c>
    </row>
    <row r="222" spans="1:1" x14ac:dyDescent="0.25">
      <c r="A222" s="29">
        <f t="shared" si="3"/>
        <v>2200</v>
      </c>
    </row>
    <row r="223" spans="1:1" x14ac:dyDescent="0.25">
      <c r="A223" s="29">
        <f t="shared" si="3"/>
        <v>2210</v>
      </c>
    </row>
    <row r="224" spans="1:1" x14ac:dyDescent="0.25">
      <c r="A224" s="29">
        <f t="shared" si="3"/>
        <v>2220</v>
      </c>
    </row>
    <row r="225" spans="1:1" x14ac:dyDescent="0.25">
      <c r="A225" s="29">
        <f t="shared" si="3"/>
        <v>2230</v>
      </c>
    </row>
    <row r="226" spans="1:1" x14ac:dyDescent="0.25">
      <c r="A226" s="29">
        <f t="shared" si="3"/>
        <v>2240</v>
      </c>
    </row>
    <row r="227" spans="1:1" x14ac:dyDescent="0.25">
      <c r="A227" s="29">
        <f t="shared" si="3"/>
        <v>2250</v>
      </c>
    </row>
    <row r="228" spans="1:1" x14ac:dyDescent="0.25">
      <c r="A228" s="29">
        <f t="shared" si="3"/>
        <v>2260</v>
      </c>
    </row>
    <row r="229" spans="1:1" x14ac:dyDescent="0.25">
      <c r="A229" s="29">
        <f t="shared" si="3"/>
        <v>2270</v>
      </c>
    </row>
    <row r="230" spans="1:1" x14ac:dyDescent="0.25">
      <c r="A230" s="29">
        <f t="shared" si="3"/>
        <v>2280</v>
      </c>
    </row>
    <row r="231" spans="1:1" x14ac:dyDescent="0.25">
      <c r="A231" s="29">
        <f t="shared" si="3"/>
        <v>2290</v>
      </c>
    </row>
    <row r="232" spans="1:1" x14ac:dyDescent="0.25">
      <c r="A232" s="29">
        <f t="shared" si="3"/>
        <v>2300</v>
      </c>
    </row>
    <row r="233" spans="1:1" x14ac:dyDescent="0.25">
      <c r="A233" s="29">
        <f t="shared" si="3"/>
        <v>2310</v>
      </c>
    </row>
    <row r="234" spans="1:1" x14ac:dyDescent="0.25">
      <c r="A234" s="29">
        <f t="shared" si="3"/>
        <v>2320</v>
      </c>
    </row>
    <row r="235" spans="1:1" x14ac:dyDescent="0.25">
      <c r="A235" s="29">
        <f t="shared" si="3"/>
        <v>2330</v>
      </c>
    </row>
    <row r="236" spans="1:1" x14ac:dyDescent="0.25">
      <c r="A236" s="29">
        <f t="shared" si="3"/>
        <v>2340</v>
      </c>
    </row>
    <row r="237" spans="1:1" x14ac:dyDescent="0.25">
      <c r="A237" s="29">
        <f t="shared" si="3"/>
        <v>2350</v>
      </c>
    </row>
    <row r="238" spans="1:1" x14ac:dyDescent="0.25">
      <c r="A238" s="29">
        <f t="shared" ref="A238:A300" si="4">A237+25</f>
        <v>2375</v>
      </c>
    </row>
    <row r="239" spans="1:1" x14ac:dyDescent="0.25">
      <c r="A239" s="29">
        <f t="shared" si="4"/>
        <v>2400</v>
      </c>
    </row>
    <row r="240" spans="1:1" x14ac:dyDescent="0.25">
      <c r="A240" s="29">
        <f t="shared" si="4"/>
        <v>2425</v>
      </c>
    </row>
    <row r="241" spans="1:1" x14ac:dyDescent="0.25">
      <c r="A241" s="29">
        <f t="shared" si="4"/>
        <v>2450</v>
      </c>
    </row>
    <row r="242" spans="1:1" x14ac:dyDescent="0.25">
      <c r="A242" s="29">
        <f t="shared" si="4"/>
        <v>2475</v>
      </c>
    </row>
    <row r="243" spans="1:1" x14ac:dyDescent="0.25">
      <c r="A243" s="29">
        <f t="shared" si="4"/>
        <v>2500</v>
      </c>
    </row>
    <row r="244" spans="1:1" x14ac:dyDescent="0.25">
      <c r="A244" s="29">
        <f t="shared" si="4"/>
        <v>2525</v>
      </c>
    </row>
    <row r="245" spans="1:1" x14ac:dyDescent="0.25">
      <c r="A245" s="29">
        <f t="shared" si="4"/>
        <v>2550</v>
      </c>
    </row>
    <row r="246" spans="1:1" x14ac:dyDescent="0.25">
      <c r="A246" s="29">
        <f t="shared" si="4"/>
        <v>2575</v>
      </c>
    </row>
    <row r="247" spans="1:1" x14ac:dyDescent="0.25">
      <c r="A247" s="29">
        <f t="shared" si="4"/>
        <v>2600</v>
      </c>
    </row>
    <row r="248" spans="1:1" x14ac:dyDescent="0.25">
      <c r="A248" s="29">
        <f t="shared" si="4"/>
        <v>2625</v>
      </c>
    </row>
    <row r="249" spans="1:1" x14ac:dyDescent="0.25">
      <c r="A249" s="29">
        <f t="shared" si="4"/>
        <v>2650</v>
      </c>
    </row>
    <row r="250" spans="1:1" x14ac:dyDescent="0.25">
      <c r="A250" s="29">
        <f t="shared" si="4"/>
        <v>2675</v>
      </c>
    </row>
    <row r="251" spans="1:1" x14ac:dyDescent="0.25">
      <c r="A251" s="29">
        <f t="shared" si="4"/>
        <v>2700</v>
      </c>
    </row>
    <row r="252" spans="1:1" x14ac:dyDescent="0.25">
      <c r="A252" s="29">
        <f t="shared" si="4"/>
        <v>2725</v>
      </c>
    </row>
    <row r="253" spans="1:1" x14ac:dyDescent="0.25">
      <c r="A253" s="29">
        <f t="shared" si="4"/>
        <v>2750</v>
      </c>
    </row>
    <row r="254" spans="1:1" x14ac:dyDescent="0.25">
      <c r="A254" s="29">
        <f t="shared" si="4"/>
        <v>2775</v>
      </c>
    </row>
    <row r="255" spans="1:1" x14ac:dyDescent="0.25">
      <c r="A255" s="29">
        <f t="shared" si="4"/>
        <v>2800</v>
      </c>
    </row>
    <row r="256" spans="1:1" x14ac:dyDescent="0.25">
      <c r="A256" s="29">
        <f t="shared" si="4"/>
        <v>2825</v>
      </c>
    </row>
    <row r="257" spans="1:1" x14ac:dyDescent="0.25">
      <c r="A257" s="29">
        <f t="shared" si="4"/>
        <v>2850</v>
      </c>
    </row>
    <row r="258" spans="1:1" x14ac:dyDescent="0.25">
      <c r="A258" s="29">
        <f t="shared" si="4"/>
        <v>2875</v>
      </c>
    </row>
    <row r="259" spans="1:1" x14ac:dyDescent="0.25">
      <c r="A259" s="29">
        <f t="shared" si="4"/>
        <v>2900</v>
      </c>
    </row>
    <row r="260" spans="1:1" x14ac:dyDescent="0.25">
      <c r="A260" s="29">
        <f t="shared" si="4"/>
        <v>2925</v>
      </c>
    </row>
    <row r="261" spans="1:1" x14ac:dyDescent="0.25">
      <c r="A261" s="29">
        <f t="shared" si="4"/>
        <v>2950</v>
      </c>
    </row>
    <row r="262" spans="1:1" x14ac:dyDescent="0.25">
      <c r="A262" s="29">
        <f t="shared" si="4"/>
        <v>2975</v>
      </c>
    </row>
    <row r="263" spans="1:1" x14ac:dyDescent="0.25">
      <c r="A263" s="29">
        <f t="shared" si="4"/>
        <v>3000</v>
      </c>
    </row>
    <row r="264" spans="1:1" x14ac:dyDescent="0.25">
      <c r="A264" s="29">
        <f t="shared" si="4"/>
        <v>3025</v>
      </c>
    </row>
    <row r="265" spans="1:1" x14ac:dyDescent="0.25">
      <c r="A265" s="29">
        <f t="shared" si="4"/>
        <v>3050</v>
      </c>
    </row>
    <row r="266" spans="1:1" x14ac:dyDescent="0.25">
      <c r="A266" s="29">
        <f t="shared" si="4"/>
        <v>3075</v>
      </c>
    </row>
    <row r="267" spans="1:1" x14ac:dyDescent="0.25">
      <c r="A267" s="29">
        <f t="shared" si="4"/>
        <v>3100</v>
      </c>
    </row>
    <row r="268" spans="1:1" x14ac:dyDescent="0.25">
      <c r="A268" s="29">
        <f t="shared" si="4"/>
        <v>3125</v>
      </c>
    </row>
    <row r="269" spans="1:1" x14ac:dyDescent="0.25">
      <c r="A269" s="29">
        <f t="shared" si="4"/>
        <v>3150</v>
      </c>
    </row>
    <row r="270" spans="1:1" x14ac:dyDescent="0.25">
      <c r="A270" s="29">
        <f t="shared" si="4"/>
        <v>3175</v>
      </c>
    </row>
    <row r="271" spans="1:1" x14ac:dyDescent="0.25">
      <c r="A271" s="29">
        <f t="shared" si="4"/>
        <v>3200</v>
      </c>
    </row>
    <row r="272" spans="1:1" x14ac:dyDescent="0.25">
      <c r="A272" s="29">
        <f t="shared" si="4"/>
        <v>3225</v>
      </c>
    </row>
    <row r="273" spans="1:1" x14ac:dyDescent="0.25">
      <c r="A273" s="29">
        <f t="shared" si="4"/>
        <v>3250</v>
      </c>
    </row>
    <row r="274" spans="1:1" x14ac:dyDescent="0.25">
      <c r="A274" s="29">
        <f t="shared" si="4"/>
        <v>3275</v>
      </c>
    </row>
    <row r="275" spans="1:1" x14ac:dyDescent="0.25">
      <c r="A275" s="29">
        <f t="shared" si="4"/>
        <v>3300</v>
      </c>
    </row>
    <row r="276" spans="1:1" x14ac:dyDescent="0.25">
      <c r="A276" s="29">
        <f t="shared" si="4"/>
        <v>3325</v>
      </c>
    </row>
    <row r="277" spans="1:1" x14ac:dyDescent="0.25">
      <c r="A277" s="29">
        <f t="shared" si="4"/>
        <v>3350</v>
      </c>
    </row>
    <row r="278" spans="1:1" x14ac:dyDescent="0.25">
      <c r="A278" s="29">
        <f t="shared" si="4"/>
        <v>3375</v>
      </c>
    </row>
    <row r="279" spans="1:1" x14ac:dyDescent="0.25">
      <c r="A279" s="29">
        <f t="shared" si="4"/>
        <v>3400</v>
      </c>
    </row>
    <row r="280" spans="1:1" x14ac:dyDescent="0.25">
      <c r="A280" s="29">
        <f t="shared" si="4"/>
        <v>3425</v>
      </c>
    </row>
    <row r="281" spans="1:1" x14ac:dyDescent="0.25">
      <c r="A281" s="29">
        <f t="shared" si="4"/>
        <v>3450</v>
      </c>
    </row>
    <row r="282" spans="1:1" x14ac:dyDescent="0.25">
      <c r="A282" s="29">
        <f t="shared" si="4"/>
        <v>3475</v>
      </c>
    </row>
    <row r="283" spans="1:1" x14ac:dyDescent="0.25">
      <c r="A283" s="29">
        <f t="shared" si="4"/>
        <v>3500</v>
      </c>
    </row>
    <row r="284" spans="1:1" x14ac:dyDescent="0.25">
      <c r="A284" s="29">
        <f t="shared" si="4"/>
        <v>3525</v>
      </c>
    </row>
    <row r="285" spans="1:1" x14ac:dyDescent="0.25">
      <c r="A285" s="29">
        <f t="shared" si="4"/>
        <v>3550</v>
      </c>
    </row>
    <row r="286" spans="1:1" x14ac:dyDescent="0.25">
      <c r="A286" s="29">
        <f t="shared" si="4"/>
        <v>3575</v>
      </c>
    </row>
    <row r="287" spans="1:1" x14ac:dyDescent="0.25">
      <c r="A287" s="29">
        <f t="shared" si="4"/>
        <v>3600</v>
      </c>
    </row>
    <row r="288" spans="1:1" x14ac:dyDescent="0.25">
      <c r="A288" s="29">
        <f t="shared" si="4"/>
        <v>3625</v>
      </c>
    </row>
    <row r="289" spans="1:1" x14ac:dyDescent="0.25">
      <c r="A289" s="29">
        <f t="shared" si="4"/>
        <v>3650</v>
      </c>
    </row>
    <row r="290" spans="1:1" x14ac:dyDescent="0.25">
      <c r="A290" s="29">
        <f t="shared" si="4"/>
        <v>3675</v>
      </c>
    </row>
    <row r="291" spans="1:1" x14ac:dyDescent="0.25">
      <c r="A291" s="29">
        <f t="shared" si="4"/>
        <v>3700</v>
      </c>
    </row>
    <row r="292" spans="1:1" x14ac:dyDescent="0.25">
      <c r="A292" s="29">
        <f t="shared" si="4"/>
        <v>3725</v>
      </c>
    </row>
    <row r="293" spans="1:1" x14ac:dyDescent="0.25">
      <c r="A293" s="29">
        <f t="shared" si="4"/>
        <v>3750</v>
      </c>
    </row>
    <row r="294" spans="1:1" x14ac:dyDescent="0.25">
      <c r="A294" s="29">
        <f t="shared" si="4"/>
        <v>3775</v>
      </c>
    </row>
    <row r="295" spans="1:1" x14ac:dyDescent="0.25">
      <c r="A295" s="29">
        <f t="shared" si="4"/>
        <v>3800</v>
      </c>
    </row>
    <row r="296" spans="1:1" x14ac:dyDescent="0.25">
      <c r="A296" s="29">
        <f t="shared" si="4"/>
        <v>3825</v>
      </c>
    </row>
    <row r="297" spans="1:1" x14ac:dyDescent="0.25">
      <c r="A297" s="29">
        <f t="shared" si="4"/>
        <v>3850</v>
      </c>
    </row>
    <row r="298" spans="1:1" x14ac:dyDescent="0.25">
      <c r="A298" s="29">
        <f t="shared" si="4"/>
        <v>3875</v>
      </c>
    </row>
    <row r="299" spans="1:1" x14ac:dyDescent="0.25">
      <c r="A299" s="29">
        <f t="shared" si="4"/>
        <v>3900</v>
      </c>
    </row>
    <row r="300" spans="1:1" x14ac:dyDescent="0.25">
      <c r="A300" s="29">
        <f t="shared" si="4"/>
        <v>3925</v>
      </c>
    </row>
    <row r="301" spans="1:1" x14ac:dyDescent="0.25">
      <c r="A301" s="29">
        <f t="shared" ref="A301:A364" si="5">A300+25</f>
        <v>3950</v>
      </c>
    </row>
    <row r="302" spans="1:1" x14ac:dyDescent="0.25">
      <c r="A302" s="29">
        <f t="shared" si="5"/>
        <v>3975</v>
      </c>
    </row>
    <row r="303" spans="1:1" x14ac:dyDescent="0.25">
      <c r="A303" s="29">
        <f t="shared" si="5"/>
        <v>4000</v>
      </c>
    </row>
    <row r="304" spans="1:1" x14ac:dyDescent="0.25">
      <c r="A304" s="29">
        <f t="shared" si="5"/>
        <v>4025</v>
      </c>
    </row>
    <row r="305" spans="1:1" x14ac:dyDescent="0.25">
      <c r="A305" s="29">
        <f t="shared" si="5"/>
        <v>4050</v>
      </c>
    </row>
    <row r="306" spans="1:1" x14ac:dyDescent="0.25">
      <c r="A306" s="29">
        <f t="shared" si="5"/>
        <v>4075</v>
      </c>
    </row>
    <row r="307" spans="1:1" x14ac:dyDescent="0.25">
      <c r="A307" s="29">
        <f t="shared" si="5"/>
        <v>4100</v>
      </c>
    </row>
    <row r="308" spans="1:1" x14ac:dyDescent="0.25">
      <c r="A308" s="29">
        <f t="shared" si="5"/>
        <v>4125</v>
      </c>
    </row>
    <row r="309" spans="1:1" x14ac:dyDescent="0.25">
      <c r="A309" s="29">
        <f t="shared" si="5"/>
        <v>4150</v>
      </c>
    </row>
    <row r="310" spans="1:1" x14ac:dyDescent="0.25">
      <c r="A310" s="29">
        <f t="shared" si="5"/>
        <v>4175</v>
      </c>
    </row>
    <row r="311" spans="1:1" x14ac:dyDescent="0.25">
      <c r="A311" s="29">
        <f t="shared" si="5"/>
        <v>4200</v>
      </c>
    </row>
    <row r="312" spans="1:1" x14ac:dyDescent="0.25">
      <c r="A312" s="29">
        <f t="shared" si="5"/>
        <v>4225</v>
      </c>
    </row>
    <row r="313" spans="1:1" x14ac:dyDescent="0.25">
      <c r="A313" s="29">
        <f t="shared" si="5"/>
        <v>4250</v>
      </c>
    </row>
    <row r="314" spans="1:1" x14ac:dyDescent="0.25">
      <c r="A314" s="29">
        <f t="shared" si="5"/>
        <v>4275</v>
      </c>
    </row>
    <row r="315" spans="1:1" x14ac:dyDescent="0.25">
      <c r="A315" s="29">
        <f t="shared" si="5"/>
        <v>4300</v>
      </c>
    </row>
    <row r="316" spans="1:1" x14ac:dyDescent="0.25">
      <c r="A316" s="29">
        <f t="shared" si="5"/>
        <v>4325</v>
      </c>
    </row>
    <row r="317" spans="1:1" x14ac:dyDescent="0.25">
      <c r="A317" s="29">
        <f t="shared" si="5"/>
        <v>4350</v>
      </c>
    </row>
    <row r="318" spans="1:1" x14ac:dyDescent="0.25">
      <c r="A318" s="29">
        <f t="shared" si="5"/>
        <v>4375</v>
      </c>
    </row>
    <row r="319" spans="1:1" x14ac:dyDescent="0.25">
      <c r="A319" s="29">
        <f t="shared" si="5"/>
        <v>4400</v>
      </c>
    </row>
    <row r="320" spans="1:1" x14ac:dyDescent="0.25">
      <c r="A320" s="29">
        <f t="shared" si="5"/>
        <v>4425</v>
      </c>
    </row>
    <row r="321" spans="1:1" x14ac:dyDescent="0.25">
      <c r="A321" s="29">
        <f t="shared" si="5"/>
        <v>4450</v>
      </c>
    </row>
    <row r="322" spans="1:1" x14ac:dyDescent="0.25">
      <c r="A322" s="29">
        <f t="shared" si="5"/>
        <v>4475</v>
      </c>
    </row>
    <row r="323" spans="1:1" x14ac:dyDescent="0.25">
      <c r="A323" s="29">
        <f t="shared" si="5"/>
        <v>4500</v>
      </c>
    </row>
    <row r="324" spans="1:1" x14ac:dyDescent="0.25">
      <c r="A324" s="29">
        <f t="shared" si="5"/>
        <v>4525</v>
      </c>
    </row>
    <row r="325" spans="1:1" x14ac:dyDescent="0.25">
      <c r="A325" s="29">
        <f t="shared" si="5"/>
        <v>4550</v>
      </c>
    </row>
    <row r="326" spans="1:1" x14ac:dyDescent="0.25">
      <c r="A326" s="29">
        <f t="shared" si="5"/>
        <v>4575</v>
      </c>
    </row>
    <row r="327" spans="1:1" x14ac:dyDescent="0.25">
      <c r="A327" s="29">
        <f t="shared" si="5"/>
        <v>4600</v>
      </c>
    </row>
    <row r="328" spans="1:1" x14ac:dyDescent="0.25">
      <c r="A328" s="29">
        <f t="shared" si="5"/>
        <v>4625</v>
      </c>
    </row>
    <row r="329" spans="1:1" x14ac:dyDescent="0.25">
      <c r="A329" s="29">
        <f t="shared" si="5"/>
        <v>4650</v>
      </c>
    </row>
    <row r="330" spans="1:1" x14ac:dyDescent="0.25">
      <c r="A330" s="29">
        <f t="shared" si="5"/>
        <v>4675</v>
      </c>
    </row>
    <row r="331" spans="1:1" x14ac:dyDescent="0.25">
      <c r="A331" s="29">
        <f t="shared" si="5"/>
        <v>4700</v>
      </c>
    </row>
    <row r="332" spans="1:1" x14ac:dyDescent="0.25">
      <c r="A332" s="29">
        <f t="shared" si="5"/>
        <v>4725</v>
      </c>
    </row>
    <row r="333" spans="1:1" x14ac:dyDescent="0.25">
      <c r="A333" s="29">
        <f t="shared" si="5"/>
        <v>4750</v>
      </c>
    </row>
    <row r="334" spans="1:1" x14ac:dyDescent="0.25">
      <c r="A334" s="29">
        <f t="shared" si="5"/>
        <v>4775</v>
      </c>
    </row>
    <row r="335" spans="1:1" x14ac:dyDescent="0.25">
      <c r="A335" s="29">
        <f t="shared" si="5"/>
        <v>4800</v>
      </c>
    </row>
    <row r="336" spans="1:1" x14ac:dyDescent="0.25">
      <c r="A336" s="29">
        <f t="shared" si="5"/>
        <v>4825</v>
      </c>
    </row>
    <row r="337" spans="1:1" x14ac:dyDescent="0.25">
      <c r="A337" s="29">
        <f t="shared" si="5"/>
        <v>4850</v>
      </c>
    </row>
    <row r="338" spans="1:1" x14ac:dyDescent="0.25">
      <c r="A338" s="29">
        <f t="shared" si="5"/>
        <v>4875</v>
      </c>
    </row>
    <row r="339" spans="1:1" x14ac:dyDescent="0.25">
      <c r="A339" s="29">
        <f t="shared" si="5"/>
        <v>4900</v>
      </c>
    </row>
    <row r="340" spans="1:1" x14ac:dyDescent="0.25">
      <c r="A340" s="29">
        <f t="shared" si="5"/>
        <v>4925</v>
      </c>
    </row>
    <row r="341" spans="1:1" x14ac:dyDescent="0.25">
      <c r="A341" s="29">
        <f t="shared" si="5"/>
        <v>4950</v>
      </c>
    </row>
    <row r="342" spans="1:1" x14ac:dyDescent="0.25">
      <c r="A342" s="29">
        <f t="shared" si="5"/>
        <v>4975</v>
      </c>
    </row>
    <row r="343" spans="1:1" x14ac:dyDescent="0.25">
      <c r="A343" s="29">
        <f t="shared" si="5"/>
        <v>5000</v>
      </c>
    </row>
    <row r="344" spans="1:1" x14ac:dyDescent="0.25">
      <c r="A344" s="29">
        <f t="shared" si="5"/>
        <v>5025</v>
      </c>
    </row>
    <row r="345" spans="1:1" x14ac:dyDescent="0.25">
      <c r="A345" s="29">
        <f t="shared" si="5"/>
        <v>5050</v>
      </c>
    </row>
    <row r="346" spans="1:1" x14ac:dyDescent="0.25">
      <c r="A346" s="29">
        <f t="shared" si="5"/>
        <v>5075</v>
      </c>
    </row>
    <row r="347" spans="1:1" x14ac:dyDescent="0.25">
      <c r="A347" s="29">
        <f t="shared" si="5"/>
        <v>5100</v>
      </c>
    </row>
    <row r="348" spans="1:1" x14ac:dyDescent="0.25">
      <c r="A348" s="29">
        <f t="shared" si="5"/>
        <v>5125</v>
      </c>
    </row>
    <row r="349" spans="1:1" x14ac:dyDescent="0.25">
      <c r="A349" s="29">
        <f t="shared" si="5"/>
        <v>5150</v>
      </c>
    </row>
    <row r="350" spans="1:1" x14ac:dyDescent="0.25">
      <c r="A350" s="29">
        <f t="shared" si="5"/>
        <v>5175</v>
      </c>
    </row>
    <row r="351" spans="1:1" x14ac:dyDescent="0.25">
      <c r="A351" s="29">
        <f t="shared" si="5"/>
        <v>5200</v>
      </c>
    </row>
    <row r="352" spans="1:1" x14ac:dyDescent="0.25">
      <c r="A352" s="29">
        <f t="shared" si="5"/>
        <v>5225</v>
      </c>
    </row>
    <row r="353" spans="1:1" x14ac:dyDescent="0.25">
      <c r="A353" s="29">
        <f t="shared" si="5"/>
        <v>5250</v>
      </c>
    </row>
    <row r="354" spans="1:1" x14ac:dyDescent="0.25">
      <c r="A354" s="29">
        <f t="shared" si="5"/>
        <v>5275</v>
      </c>
    </row>
    <row r="355" spans="1:1" x14ac:dyDescent="0.25">
      <c r="A355" s="29">
        <f t="shared" si="5"/>
        <v>5300</v>
      </c>
    </row>
    <row r="356" spans="1:1" x14ac:dyDescent="0.25">
      <c r="A356" s="29">
        <f t="shared" si="5"/>
        <v>5325</v>
      </c>
    </row>
    <row r="357" spans="1:1" x14ac:dyDescent="0.25">
      <c r="A357" s="29">
        <f t="shared" si="5"/>
        <v>5350</v>
      </c>
    </row>
    <row r="358" spans="1:1" x14ac:dyDescent="0.25">
      <c r="A358" s="29">
        <f t="shared" si="5"/>
        <v>5375</v>
      </c>
    </row>
    <row r="359" spans="1:1" x14ac:dyDescent="0.25">
      <c r="A359" s="29">
        <f t="shared" si="5"/>
        <v>5400</v>
      </c>
    </row>
    <row r="360" spans="1:1" x14ac:dyDescent="0.25">
      <c r="A360" s="29">
        <f t="shared" si="5"/>
        <v>5425</v>
      </c>
    </row>
    <row r="361" spans="1:1" x14ac:dyDescent="0.25">
      <c r="A361" s="29">
        <f t="shared" si="5"/>
        <v>5450</v>
      </c>
    </row>
    <row r="362" spans="1:1" x14ac:dyDescent="0.25">
      <c r="A362" s="29">
        <f t="shared" si="5"/>
        <v>5475</v>
      </c>
    </row>
    <row r="363" spans="1:1" x14ac:dyDescent="0.25">
      <c r="A363" s="29">
        <f t="shared" si="5"/>
        <v>5500</v>
      </c>
    </row>
    <row r="364" spans="1:1" x14ac:dyDescent="0.25">
      <c r="A364" s="29">
        <f t="shared" si="5"/>
        <v>5525</v>
      </c>
    </row>
    <row r="365" spans="1:1" x14ac:dyDescent="0.25">
      <c r="A365" s="29">
        <f t="shared" ref="A365:A427" si="6">A364+25</f>
        <v>5550</v>
      </c>
    </row>
    <row r="366" spans="1:1" x14ac:dyDescent="0.25">
      <c r="A366" s="29">
        <f t="shared" si="6"/>
        <v>5575</v>
      </c>
    </row>
    <row r="367" spans="1:1" x14ac:dyDescent="0.25">
      <c r="A367" s="29">
        <f t="shared" si="6"/>
        <v>5600</v>
      </c>
    </row>
    <row r="368" spans="1:1" x14ac:dyDescent="0.25">
      <c r="A368" s="29">
        <f t="shared" si="6"/>
        <v>5625</v>
      </c>
    </row>
    <row r="369" spans="1:1" x14ac:dyDescent="0.25">
      <c r="A369" s="29">
        <f t="shared" si="6"/>
        <v>5650</v>
      </c>
    </row>
    <row r="370" spans="1:1" x14ac:dyDescent="0.25">
      <c r="A370" s="29">
        <f t="shared" si="6"/>
        <v>5675</v>
      </c>
    </row>
    <row r="371" spans="1:1" x14ac:dyDescent="0.25">
      <c r="A371" s="29">
        <f t="shared" si="6"/>
        <v>5700</v>
      </c>
    </row>
    <row r="372" spans="1:1" x14ac:dyDescent="0.25">
      <c r="A372" s="29">
        <f t="shared" si="6"/>
        <v>5725</v>
      </c>
    </row>
    <row r="373" spans="1:1" x14ac:dyDescent="0.25">
      <c r="A373" s="29">
        <f t="shared" si="6"/>
        <v>5750</v>
      </c>
    </row>
    <row r="374" spans="1:1" x14ac:dyDescent="0.25">
      <c r="A374" s="29">
        <f t="shared" si="6"/>
        <v>5775</v>
      </c>
    </row>
    <row r="375" spans="1:1" x14ac:dyDescent="0.25">
      <c r="A375" s="29">
        <f t="shared" si="6"/>
        <v>5800</v>
      </c>
    </row>
    <row r="376" spans="1:1" x14ac:dyDescent="0.25">
      <c r="A376" s="29">
        <f t="shared" si="6"/>
        <v>5825</v>
      </c>
    </row>
    <row r="377" spans="1:1" x14ac:dyDescent="0.25">
      <c r="A377" s="29">
        <f t="shared" si="6"/>
        <v>5850</v>
      </c>
    </row>
    <row r="378" spans="1:1" x14ac:dyDescent="0.25">
      <c r="A378" s="29">
        <f t="shared" si="6"/>
        <v>5875</v>
      </c>
    </row>
    <row r="379" spans="1:1" x14ac:dyDescent="0.25">
      <c r="A379" s="29">
        <f t="shared" si="6"/>
        <v>5900</v>
      </c>
    </row>
    <row r="380" spans="1:1" x14ac:dyDescent="0.25">
      <c r="A380" s="29">
        <f t="shared" si="6"/>
        <v>5925</v>
      </c>
    </row>
    <row r="381" spans="1:1" x14ac:dyDescent="0.25">
      <c r="A381" s="29">
        <f t="shared" si="6"/>
        <v>5950</v>
      </c>
    </row>
    <row r="382" spans="1:1" x14ac:dyDescent="0.25">
      <c r="A382" s="29">
        <f t="shared" si="6"/>
        <v>5975</v>
      </c>
    </row>
    <row r="383" spans="1:1" x14ac:dyDescent="0.25">
      <c r="A383" s="29">
        <f t="shared" si="6"/>
        <v>6000</v>
      </c>
    </row>
    <row r="384" spans="1:1" x14ac:dyDescent="0.25">
      <c r="A384" s="29">
        <f t="shared" si="6"/>
        <v>6025</v>
      </c>
    </row>
    <row r="385" spans="1:1" x14ac:dyDescent="0.25">
      <c r="A385" s="29">
        <f t="shared" si="6"/>
        <v>6050</v>
      </c>
    </row>
    <row r="386" spans="1:1" x14ac:dyDescent="0.25">
      <c r="A386" s="29">
        <f t="shared" si="6"/>
        <v>6075</v>
      </c>
    </row>
    <row r="387" spans="1:1" x14ac:dyDescent="0.25">
      <c r="A387" s="29">
        <f t="shared" si="6"/>
        <v>6100</v>
      </c>
    </row>
    <row r="388" spans="1:1" x14ac:dyDescent="0.25">
      <c r="A388" s="29">
        <f t="shared" si="6"/>
        <v>6125</v>
      </c>
    </row>
    <row r="389" spans="1:1" x14ac:dyDescent="0.25">
      <c r="A389" s="29">
        <f t="shared" si="6"/>
        <v>6150</v>
      </c>
    </row>
    <row r="390" spans="1:1" x14ac:dyDescent="0.25">
      <c r="A390" s="29">
        <f t="shared" si="6"/>
        <v>6175</v>
      </c>
    </row>
    <row r="391" spans="1:1" x14ac:dyDescent="0.25">
      <c r="A391" s="29">
        <f t="shared" si="6"/>
        <v>6200</v>
      </c>
    </row>
    <row r="392" spans="1:1" x14ac:dyDescent="0.25">
      <c r="A392" s="29">
        <f t="shared" si="6"/>
        <v>6225</v>
      </c>
    </row>
    <row r="393" spans="1:1" x14ac:dyDescent="0.25">
      <c r="A393" s="29">
        <f t="shared" si="6"/>
        <v>6250</v>
      </c>
    </row>
    <row r="394" spans="1:1" x14ac:dyDescent="0.25">
      <c r="A394" s="29">
        <f t="shared" si="6"/>
        <v>6275</v>
      </c>
    </row>
    <row r="395" spans="1:1" x14ac:dyDescent="0.25">
      <c r="A395" s="29">
        <f t="shared" si="6"/>
        <v>6300</v>
      </c>
    </row>
    <row r="396" spans="1:1" x14ac:dyDescent="0.25">
      <c r="A396" s="29">
        <f t="shared" si="6"/>
        <v>6325</v>
      </c>
    </row>
    <row r="397" spans="1:1" x14ac:dyDescent="0.25">
      <c r="A397" s="29">
        <f t="shared" si="6"/>
        <v>6350</v>
      </c>
    </row>
    <row r="398" spans="1:1" x14ac:dyDescent="0.25">
      <c r="A398" s="29">
        <f t="shared" si="6"/>
        <v>6375</v>
      </c>
    </row>
    <row r="399" spans="1:1" x14ac:dyDescent="0.25">
      <c r="A399" s="29">
        <f t="shared" si="6"/>
        <v>6400</v>
      </c>
    </row>
    <row r="400" spans="1:1" x14ac:dyDescent="0.25">
      <c r="A400" s="29">
        <f t="shared" si="6"/>
        <v>6425</v>
      </c>
    </row>
    <row r="401" spans="1:1" x14ac:dyDescent="0.25">
      <c r="A401" s="29">
        <f t="shared" si="6"/>
        <v>6450</v>
      </c>
    </row>
    <row r="402" spans="1:1" x14ac:dyDescent="0.25">
      <c r="A402" s="29">
        <f t="shared" si="6"/>
        <v>6475</v>
      </c>
    </row>
    <row r="403" spans="1:1" x14ac:dyDescent="0.25">
      <c r="A403" s="29">
        <f t="shared" si="6"/>
        <v>6500</v>
      </c>
    </row>
    <row r="404" spans="1:1" x14ac:dyDescent="0.25">
      <c r="A404" s="29">
        <f t="shared" si="6"/>
        <v>6525</v>
      </c>
    </row>
    <row r="405" spans="1:1" x14ac:dyDescent="0.25">
      <c r="A405" s="29">
        <f t="shared" si="6"/>
        <v>6550</v>
      </c>
    </row>
    <row r="406" spans="1:1" x14ac:dyDescent="0.25">
      <c r="A406" s="29">
        <f t="shared" si="6"/>
        <v>6575</v>
      </c>
    </row>
    <row r="407" spans="1:1" x14ac:dyDescent="0.25">
      <c r="A407" s="29">
        <f t="shared" si="6"/>
        <v>6600</v>
      </c>
    </row>
    <row r="408" spans="1:1" x14ac:dyDescent="0.25">
      <c r="A408" s="29">
        <f t="shared" si="6"/>
        <v>6625</v>
      </c>
    </row>
    <row r="409" spans="1:1" x14ac:dyDescent="0.25">
      <c r="A409" s="29">
        <f t="shared" si="6"/>
        <v>6650</v>
      </c>
    </row>
    <row r="410" spans="1:1" x14ac:dyDescent="0.25">
      <c r="A410" s="29">
        <f t="shared" si="6"/>
        <v>6675</v>
      </c>
    </row>
    <row r="411" spans="1:1" x14ac:dyDescent="0.25">
      <c r="A411" s="29">
        <f t="shared" si="6"/>
        <v>6700</v>
      </c>
    </row>
    <row r="412" spans="1:1" x14ac:dyDescent="0.25">
      <c r="A412" s="29">
        <f t="shared" si="6"/>
        <v>6725</v>
      </c>
    </row>
    <row r="413" spans="1:1" x14ac:dyDescent="0.25">
      <c r="A413" s="29">
        <f t="shared" si="6"/>
        <v>6750</v>
      </c>
    </row>
    <row r="414" spans="1:1" x14ac:dyDescent="0.25">
      <c r="A414" s="29">
        <f t="shared" si="6"/>
        <v>6775</v>
      </c>
    </row>
    <row r="415" spans="1:1" x14ac:dyDescent="0.25">
      <c r="A415" s="29">
        <f t="shared" si="6"/>
        <v>6800</v>
      </c>
    </row>
    <row r="416" spans="1:1" x14ac:dyDescent="0.25">
      <c r="A416" s="29">
        <f t="shared" si="6"/>
        <v>6825</v>
      </c>
    </row>
    <row r="417" spans="1:1" x14ac:dyDescent="0.25">
      <c r="A417" s="29">
        <f t="shared" si="6"/>
        <v>6850</v>
      </c>
    </row>
    <row r="418" spans="1:1" x14ac:dyDescent="0.25">
      <c r="A418" s="29">
        <f t="shared" si="6"/>
        <v>6875</v>
      </c>
    </row>
    <row r="419" spans="1:1" x14ac:dyDescent="0.25">
      <c r="A419" s="29">
        <f t="shared" si="6"/>
        <v>6900</v>
      </c>
    </row>
    <row r="420" spans="1:1" x14ac:dyDescent="0.25">
      <c r="A420" s="29">
        <f t="shared" si="6"/>
        <v>6925</v>
      </c>
    </row>
    <row r="421" spans="1:1" x14ac:dyDescent="0.25">
      <c r="A421" s="29">
        <f t="shared" si="6"/>
        <v>6950</v>
      </c>
    </row>
    <row r="422" spans="1:1" x14ac:dyDescent="0.25">
      <c r="A422" s="29">
        <f t="shared" si="6"/>
        <v>6975</v>
      </c>
    </row>
    <row r="423" spans="1:1" x14ac:dyDescent="0.25">
      <c r="A423" s="29">
        <f t="shared" si="6"/>
        <v>7000</v>
      </c>
    </row>
    <row r="424" spans="1:1" x14ac:dyDescent="0.25">
      <c r="A424" s="29">
        <f t="shared" si="6"/>
        <v>7025</v>
      </c>
    </row>
    <row r="425" spans="1:1" x14ac:dyDescent="0.25">
      <c r="A425" s="29">
        <f t="shared" si="6"/>
        <v>7050</v>
      </c>
    </row>
    <row r="426" spans="1:1" x14ac:dyDescent="0.25">
      <c r="A426" s="29">
        <f t="shared" si="6"/>
        <v>7075</v>
      </c>
    </row>
    <row r="427" spans="1:1" x14ac:dyDescent="0.25">
      <c r="A427" s="29">
        <f t="shared" si="6"/>
        <v>7100</v>
      </c>
    </row>
    <row r="428" spans="1:1" x14ac:dyDescent="0.25">
      <c r="A428" s="29">
        <f>A427+25</f>
        <v>7125</v>
      </c>
    </row>
    <row r="429" spans="1:1" x14ac:dyDescent="0.25">
      <c r="A429" s="29">
        <f t="shared" ref="A429:A492" si="7">A428+25</f>
        <v>7150</v>
      </c>
    </row>
    <row r="430" spans="1:1" x14ac:dyDescent="0.25">
      <c r="A430" s="29">
        <f t="shared" si="7"/>
        <v>7175</v>
      </c>
    </row>
    <row r="431" spans="1:1" x14ac:dyDescent="0.25">
      <c r="A431" s="29">
        <f t="shared" si="7"/>
        <v>7200</v>
      </c>
    </row>
    <row r="432" spans="1:1" x14ac:dyDescent="0.25">
      <c r="A432" s="29">
        <f t="shared" si="7"/>
        <v>7225</v>
      </c>
    </row>
    <row r="433" spans="1:1" x14ac:dyDescent="0.25">
      <c r="A433" s="29">
        <f t="shared" si="7"/>
        <v>7250</v>
      </c>
    </row>
    <row r="434" spans="1:1" x14ac:dyDescent="0.25">
      <c r="A434" s="29">
        <f t="shared" si="7"/>
        <v>7275</v>
      </c>
    </row>
    <row r="435" spans="1:1" x14ac:dyDescent="0.25">
      <c r="A435" s="29">
        <f t="shared" si="7"/>
        <v>7300</v>
      </c>
    </row>
    <row r="436" spans="1:1" x14ac:dyDescent="0.25">
      <c r="A436" s="29">
        <f t="shared" si="7"/>
        <v>7325</v>
      </c>
    </row>
    <row r="437" spans="1:1" x14ac:dyDescent="0.25">
      <c r="A437" s="29">
        <f t="shared" si="7"/>
        <v>7350</v>
      </c>
    </row>
    <row r="438" spans="1:1" x14ac:dyDescent="0.25">
      <c r="A438" s="29">
        <f t="shared" si="7"/>
        <v>7375</v>
      </c>
    </row>
    <row r="439" spans="1:1" x14ac:dyDescent="0.25">
      <c r="A439" s="29">
        <f t="shared" si="7"/>
        <v>7400</v>
      </c>
    </row>
    <row r="440" spans="1:1" x14ac:dyDescent="0.25">
      <c r="A440" s="29">
        <f t="shared" si="7"/>
        <v>7425</v>
      </c>
    </row>
    <row r="441" spans="1:1" x14ac:dyDescent="0.25">
      <c r="A441" s="29">
        <f t="shared" si="7"/>
        <v>7450</v>
      </c>
    </row>
    <row r="442" spans="1:1" x14ac:dyDescent="0.25">
      <c r="A442" s="29">
        <f t="shared" si="7"/>
        <v>7475</v>
      </c>
    </row>
    <row r="443" spans="1:1" x14ac:dyDescent="0.25">
      <c r="A443" s="29">
        <f t="shared" si="7"/>
        <v>7500</v>
      </c>
    </row>
    <row r="444" spans="1:1" x14ac:dyDescent="0.25">
      <c r="A444" s="29">
        <f t="shared" si="7"/>
        <v>7525</v>
      </c>
    </row>
    <row r="445" spans="1:1" x14ac:dyDescent="0.25">
      <c r="A445" s="29">
        <f t="shared" si="7"/>
        <v>7550</v>
      </c>
    </row>
    <row r="446" spans="1:1" x14ac:dyDescent="0.25">
      <c r="A446" s="29">
        <f t="shared" si="7"/>
        <v>7575</v>
      </c>
    </row>
    <row r="447" spans="1:1" x14ac:dyDescent="0.25">
      <c r="A447" s="29">
        <f t="shared" si="7"/>
        <v>7600</v>
      </c>
    </row>
    <row r="448" spans="1:1" x14ac:dyDescent="0.25">
      <c r="A448" s="29">
        <f t="shared" si="7"/>
        <v>7625</v>
      </c>
    </row>
    <row r="449" spans="1:1" x14ac:dyDescent="0.25">
      <c r="A449" s="29">
        <f t="shared" si="7"/>
        <v>7650</v>
      </c>
    </row>
    <row r="450" spans="1:1" x14ac:dyDescent="0.25">
      <c r="A450" s="29">
        <f t="shared" si="7"/>
        <v>7675</v>
      </c>
    </row>
    <row r="451" spans="1:1" x14ac:dyDescent="0.25">
      <c r="A451" s="29">
        <f t="shared" si="7"/>
        <v>7700</v>
      </c>
    </row>
    <row r="452" spans="1:1" x14ac:dyDescent="0.25">
      <c r="A452" s="29">
        <f t="shared" si="7"/>
        <v>7725</v>
      </c>
    </row>
    <row r="453" spans="1:1" x14ac:dyDescent="0.25">
      <c r="A453" s="29">
        <f t="shared" si="7"/>
        <v>7750</v>
      </c>
    </row>
    <row r="454" spans="1:1" x14ac:dyDescent="0.25">
      <c r="A454" s="29">
        <f t="shared" si="7"/>
        <v>7775</v>
      </c>
    </row>
    <row r="455" spans="1:1" x14ac:dyDescent="0.25">
      <c r="A455" s="29">
        <f t="shared" si="7"/>
        <v>7800</v>
      </c>
    </row>
    <row r="456" spans="1:1" x14ac:dyDescent="0.25">
      <c r="A456" s="29">
        <f t="shared" si="7"/>
        <v>7825</v>
      </c>
    </row>
    <row r="457" spans="1:1" x14ac:dyDescent="0.25">
      <c r="A457" s="29">
        <f t="shared" si="7"/>
        <v>7850</v>
      </c>
    </row>
    <row r="458" spans="1:1" x14ac:dyDescent="0.25">
      <c r="A458" s="29">
        <f t="shared" si="7"/>
        <v>7875</v>
      </c>
    </row>
    <row r="459" spans="1:1" x14ac:dyDescent="0.25">
      <c r="A459" s="29">
        <f t="shared" si="7"/>
        <v>7900</v>
      </c>
    </row>
    <row r="460" spans="1:1" x14ac:dyDescent="0.25">
      <c r="A460" s="29">
        <f t="shared" si="7"/>
        <v>7925</v>
      </c>
    </row>
    <row r="461" spans="1:1" x14ac:dyDescent="0.25">
      <c r="A461" s="29">
        <f t="shared" si="7"/>
        <v>7950</v>
      </c>
    </row>
    <row r="462" spans="1:1" x14ac:dyDescent="0.25">
      <c r="A462" s="29">
        <f t="shared" si="7"/>
        <v>7975</v>
      </c>
    </row>
    <row r="463" spans="1:1" x14ac:dyDescent="0.25">
      <c r="A463" s="29">
        <f t="shared" si="7"/>
        <v>8000</v>
      </c>
    </row>
    <row r="464" spans="1:1" x14ac:dyDescent="0.25">
      <c r="A464" s="29">
        <f t="shared" si="7"/>
        <v>8025</v>
      </c>
    </row>
    <row r="465" spans="1:1" x14ac:dyDescent="0.25">
      <c r="A465" s="29">
        <f t="shared" si="7"/>
        <v>8050</v>
      </c>
    </row>
    <row r="466" spans="1:1" x14ac:dyDescent="0.25">
      <c r="A466" s="29">
        <f t="shared" si="7"/>
        <v>8075</v>
      </c>
    </row>
    <row r="467" spans="1:1" x14ac:dyDescent="0.25">
      <c r="A467" s="29">
        <f t="shared" si="7"/>
        <v>8100</v>
      </c>
    </row>
    <row r="468" spans="1:1" x14ac:dyDescent="0.25">
      <c r="A468" s="29">
        <f t="shared" si="7"/>
        <v>8125</v>
      </c>
    </row>
    <row r="469" spans="1:1" x14ac:dyDescent="0.25">
      <c r="A469" s="29">
        <f t="shared" si="7"/>
        <v>8150</v>
      </c>
    </row>
    <row r="470" spans="1:1" x14ac:dyDescent="0.25">
      <c r="A470" s="29">
        <f t="shared" si="7"/>
        <v>8175</v>
      </c>
    </row>
    <row r="471" spans="1:1" x14ac:dyDescent="0.25">
      <c r="A471" s="29">
        <f t="shared" si="7"/>
        <v>8200</v>
      </c>
    </row>
    <row r="472" spans="1:1" x14ac:dyDescent="0.25">
      <c r="A472" s="29">
        <f t="shared" si="7"/>
        <v>8225</v>
      </c>
    </row>
    <row r="473" spans="1:1" x14ac:dyDescent="0.25">
      <c r="A473" s="29">
        <f t="shared" si="7"/>
        <v>8250</v>
      </c>
    </row>
    <row r="474" spans="1:1" x14ac:dyDescent="0.25">
      <c r="A474" s="29">
        <f t="shared" si="7"/>
        <v>8275</v>
      </c>
    </row>
    <row r="475" spans="1:1" x14ac:dyDescent="0.25">
      <c r="A475" s="29">
        <f t="shared" si="7"/>
        <v>8300</v>
      </c>
    </row>
    <row r="476" spans="1:1" x14ac:dyDescent="0.25">
      <c r="A476" s="29">
        <f t="shared" si="7"/>
        <v>8325</v>
      </c>
    </row>
    <row r="477" spans="1:1" x14ac:dyDescent="0.25">
      <c r="A477" s="29">
        <f t="shared" si="7"/>
        <v>8350</v>
      </c>
    </row>
    <row r="478" spans="1:1" x14ac:dyDescent="0.25">
      <c r="A478" s="29">
        <f t="shared" si="7"/>
        <v>8375</v>
      </c>
    </row>
    <row r="479" spans="1:1" x14ac:dyDescent="0.25">
      <c r="A479" s="29">
        <f t="shared" si="7"/>
        <v>8400</v>
      </c>
    </row>
    <row r="480" spans="1:1" x14ac:dyDescent="0.25">
      <c r="A480" s="29">
        <f t="shared" si="7"/>
        <v>8425</v>
      </c>
    </row>
    <row r="481" spans="1:1" x14ac:dyDescent="0.25">
      <c r="A481" s="29">
        <f t="shared" si="7"/>
        <v>8450</v>
      </c>
    </row>
    <row r="482" spans="1:1" x14ac:dyDescent="0.25">
      <c r="A482" s="29">
        <f t="shared" si="7"/>
        <v>8475</v>
      </c>
    </row>
    <row r="483" spans="1:1" x14ac:dyDescent="0.25">
      <c r="A483" s="29">
        <f t="shared" si="7"/>
        <v>8500</v>
      </c>
    </row>
    <row r="484" spans="1:1" x14ac:dyDescent="0.25">
      <c r="A484" s="29">
        <f t="shared" si="7"/>
        <v>8525</v>
      </c>
    </row>
    <row r="485" spans="1:1" x14ac:dyDescent="0.25">
      <c r="A485" s="29">
        <f t="shared" si="7"/>
        <v>8550</v>
      </c>
    </row>
    <row r="486" spans="1:1" x14ac:dyDescent="0.25">
      <c r="A486" s="29">
        <f t="shared" si="7"/>
        <v>8575</v>
      </c>
    </row>
    <row r="487" spans="1:1" x14ac:dyDescent="0.25">
      <c r="A487" s="29">
        <f t="shared" si="7"/>
        <v>8600</v>
      </c>
    </row>
    <row r="488" spans="1:1" x14ac:dyDescent="0.25">
      <c r="A488" s="29">
        <f t="shared" si="7"/>
        <v>8625</v>
      </c>
    </row>
    <row r="489" spans="1:1" x14ac:dyDescent="0.25">
      <c r="A489" s="29">
        <f t="shared" si="7"/>
        <v>8650</v>
      </c>
    </row>
    <row r="490" spans="1:1" x14ac:dyDescent="0.25">
      <c r="A490" s="29">
        <f t="shared" si="7"/>
        <v>8675</v>
      </c>
    </row>
    <row r="491" spans="1:1" x14ac:dyDescent="0.25">
      <c r="A491" s="29">
        <f t="shared" si="7"/>
        <v>8700</v>
      </c>
    </row>
    <row r="492" spans="1:1" x14ac:dyDescent="0.25">
      <c r="A492" s="29">
        <f t="shared" si="7"/>
        <v>8725</v>
      </c>
    </row>
    <row r="493" spans="1:1" x14ac:dyDescent="0.25">
      <c r="A493" s="29">
        <f t="shared" ref="A493" si="8">A492+25</f>
        <v>8750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51965E-85A6-4967-B271-ED3980386064}"/>
</file>

<file path=customXml/itemProps2.xml><?xml version="1.0" encoding="utf-8"?>
<ds:datastoreItem xmlns:ds="http://schemas.openxmlformats.org/officeDocument/2006/customXml" ds:itemID="{A2D11671-DDE5-4EC1-8753-BF162E9E16C7}"/>
</file>

<file path=customXml/itemProps3.xml><?xml version="1.0" encoding="utf-8"?>
<ds:datastoreItem xmlns:ds="http://schemas.openxmlformats.org/officeDocument/2006/customXml" ds:itemID="{2A7D6C58-CD1C-45EF-A784-22D4DE8B5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Emission Inventory</vt:lpstr>
      <vt:lpstr>Histogram Output (NO CO)</vt:lpstr>
      <vt:lpstr>Descriptive Statistics</vt:lpstr>
      <vt:lpstr>Histogram Input (NO CO)</vt:lpstr>
      <vt:lpstr>Histogram Chart (NO CO)</vt:lpstr>
      <vt:lpstr>'Emission Inventory'!Print_Titles</vt:lpstr>
    </vt:vector>
  </TitlesOfParts>
  <Company>DNREC, State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amy.mann</dc:creator>
  <cp:lastModifiedBy>Mann Amy (DNREC)</cp:lastModifiedBy>
  <cp:lastPrinted>2013-01-23T14:44:39Z</cp:lastPrinted>
  <dcterms:created xsi:type="dcterms:W3CDTF">2012-02-14T18:26:51Z</dcterms:created>
  <dcterms:modified xsi:type="dcterms:W3CDTF">2013-09-12T16:38:45Z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