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tabRatio="830" activeTab="0"/>
  </bookViews>
  <sheets>
    <sheet name="SCREEN" sheetId="1" r:id="rId1"/>
  </sheets>
  <definedNames>
    <definedName name="_xlnm.Print_Area" localSheetId="0">'SCREEN'!$A$1:$H$32</definedName>
  </definedNames>
  <calcPr fullCalcOnLoad="1" fullPrecision="0"/>
</workbook>
</file>

<file path=xl/sharedStrings.xml><?xml version="1.0" encoding="utf-8"?>
<sst xmlns="http://schemas.openxmlformats.org/spreadsheetml/2006/main" count="95" uniqueCount="55">
  <si>
    <t>Pollutant</t>
  </si>
  <si>
    <t>CO</t>
  </si>
  <si>
    <t>NOx</t>
  </si>
  <si>
    <t>SOx</t>
  </si>
  <si>
    <t>TLV-TWA</t>
  </si>
  <si>
    <t>MDC values</t>
  </si>
  <si>
    <r>
      <t>TLV</t>
    </r>
    <r>
      <rPr>
        <b/>
        <sz val="12"/>
        <rFont val="Arial"/>
        <family val="2"/>
      </rPr>
      <t>/</t>
    </r>
    <r>
      <rPr>
        <b/>
        <sz val="12"/>
        <color indexed="14"/>
        <rFont val="Arial"/>
        <family val="2"/>
      </rPr>
      <t>MDC</t>
    </r>
  </si>
  <si>
    <t>values</t>
  </si>
  <si>
    <t>(from Screen)</t>
  </si>
  <si>
    <t>(8-hr day)</t>
  </si>
  <si>
    <r>
      <t>ug/m</t>
    </r>
    <r>
      <rPr>
        <vertAlign val="superscript"/>
        <sz val="10"/>
        <color indexed="14"/>
        <rFont val="Arial"/>
        <family val="2"/>
      </rPr>
      <t>3</t>
    </r>
    <r>
      <rPr>
        <sz val="10"/>
        <color indexed="14"/>
        <rFont val="Arial"/>
        <family val="2"/>
      </rPr>
      <t xml:space="preserve"> </t>
    </r>
  </si>
  <si>
    <r>
      <t>mg/m</t>
    </r>
    <r>
      <rPr>
        <vertAlign val="superscript"/>
        <sz val="10"/>
        <color indexed="14"/>
        <rFont val="Arial"/>
        <family val="2"/>
      </rPr>
      <t>3</t>
    </r>
  </si>
  <si>
    <t>(8 hr values)</t>
  </si>
  <si>
    <t>(mg/m3)</t>
  </si>
  <si>
    <t>(1 hr)</t>
  </si>
  <si>
    <t>(8 hr)</t>
  </si>
  <si>
    <t>(24 hr)</t>
  </si>
  <si>
    <t>(annual)</t>
  </si>
  <si>
    <t>stack ht</t>
  </si>
  <si>
    <t>exit vel</t>
  </si>
  <si>
    <t>exit flow</t>
  </si>
  <si>
    <t>stack dia</t>
  </si>
  <si>
    <t>temp</t>
  </si>
  <si>
    <t>and Physical Agents and Biological Exposure Indices, published by ACGIH® Worldwide</t>
  </si>
  <si>
    <t xml:space="preserve"> </t>
  </si>
  <si>
    <t>Company Name and Equipment Description</t>
  </si>
  <si>
    <t xml:space="preserve">PM -10  </t>
  </si>
  <si>
    <t xml:space="preserve">  </t>
  </si>
  <si>
    <t>receptor height</t>
  </si>
  <si>
    <t>0 ft</t>
  </si>
  <si>
    <t>downwind distance (from SCREEN3) =</t>
  </si>
  <si>
    <t>ft/s</t>
  </si>
  <si>
    <t xml:space="preserve"> ACFM</t>
  </si>
  <si>
    <t xml:space="preserve">  F or K</t>
  </si>
  <si>
    <t xml:space="preserve">  ft or m</t>
  </si>
  <si>
    <t xml:space="preserve"> ft or m</t>
  </si>
  <si>
    <t>OR</t>
  </si>
  <si>
    <t>TLV values are from the 2005 NIOSH Pocket Guide to Chemical Hazards</t>
  </si>
  <si>
    <r>
      <t>point source</t>
    </r>
    <r>
      <rPr>
        <sz val="12"/>
        <rFont val="Arial"/>
        <family val="2"/>
      </rPr>
      <t>, choose urban or rural</t>
    </r>
  </si>
  <si>
    <r>
      <t>area source</t>
    </r>
    <r>
      <rPr>
        <sz val="12"/>
        <rFont val="Arial"/>
        <family val="2"/>
      </rPr>
      <t>, choose urban or rural</t>
    </r>
  </si>
  <si>
    <t>ft or m</t>
  </si>
  <si>
    <r>
      <t>volume source</t>
    </r>
    <r>
      <rPr>
        <sz val="12"/>
        <rFont val="Arial"/>
        <family val="2"/>
      </rPr>
      <t>, choose urban or rural</t>
    </r>
  </si>
  <si>
    <t>lb/hr or g/s</t>
  </si>
  <si>
    <t>release ht</t>
  </si>
  <si>
    <t>longer side length</t>
  </si>
  <si>
    <t>shorter side length</t>
  </si>
  <si>
    <t>initial horiz dimension</t>
  </si>
  <si>
    <t>initial vert dimension</t>
  </si>
  <si>
    <t>Page 2</t>
  </si>
  <si>
    <t>Max. Emission</t>
  </si>
  <si>
    <t>Rate</t>
  </si>
  <si>
    <t>Page 1</t>
  </si>
  <si>
    <t>VOC*</t>
  </si>
  <si>
    <t>*Enter specific TLV value for the volatile organic compound</t>
  </si>
  <si>
    <t xml:space="preserve">The TLV values are from the 2007 Threshold Limit Values for Chemical Substances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</si>
</sst>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"/>
    <numFmt numFmtId="166" formatCode="0.000"/>
    <numFmt numFmtId="167" formatCode="#,##0.000"/>
    <numFmt numFmtId="168" formatCode="#,##0.0"/>
    <numFmt numFmtId="169" formatCode="0.0"/>
    <numFmt numFmtId="170" formatCode="#,##0.00000"/>
    <numFmt numFmtId="171" formatCode="#,##0.0000"/>
    <numFmt numFmtId="172" formatCode="0.000E+00"/>
    <numFmt numFmtId="173" formatCode="#,##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2"/>
      <name val="Book Antiqua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61"/>
      <name val="Arial"/>
      <family val="2"/>
    </font>
    <font>
      <sz val="12"/>
      <color indexed="48"/>
      <name val="Arial"/>
      <family val="2"/>
    </font>
    <font>
      <sz val="12"/>
      <color indexed="57"/>
      <name val="Arial"/>
      <family val="2"/>
    </font>
    <font>
      <sz val="12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57"/>
      <name val="Arial"/>
      <family val="2"/>
    </font>
    <font>
      <vertAlign val="superscript"/>
      <sz val="10"/>
      <color indexed="14"/>
      <name val="Arial"/>
      <family val="2"/>
    </font>
    <font>
      <b/>
      <sz val="9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sz val="12"/>
      <color indexed="16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61"/>
      <name val="Arial"/>
      <family val="2"/>
    </font>
    <font>
      <b/>
      <sz val="12"/>
      <color indexed="52"/>
      <name val="Arial"/>
      <family val="2"/>
    </font>
    <font>
      <u val="single"/>
      <sz val="9"/>
      <color indexed="12"/>
      <name val="Book Antiqua"/>
      <family val="0"/>
    </font>
    <font>
      <u val="single"/>
      <sz val="9"/>
      <color indexed="36"/>
      <name val="Book Antiqua"/>
      <family val="0"/>
    </font>
    <font>
      <sz val="12"/>
      <color indexed="25"/>
      <name val="Arial"/>
      <family val="2"/>
    </font>
    <font>
      <b/>
      <sz val="12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9" fillId="0" borderId="0" xfId="0" applyFont="1" applyAlignment="1">
      <alignment/>
    </xf>
    <xf numFmtId="4" fontId="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" fillId="0" borderId="11" xfId="0" applyNumberFormat="1" applyFont="1" applyBorder="1" applyAlignment="1" applyProtection="1">
      <alignment horizontal="right"/>
      <protection locked="0"/>
    </xf>
    <xf numFmtId="2" fontId="6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165" fontId="6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" fillId="0" borderId="12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zoomScalePageLayoutView="0" workbookViewId="0" topLeftCell="A1">
      <selection activeCell="H24" sqref="H24"/>
    </sheetView>
  </sheetViews>
  <sheetFormatPr defaultColWidth="7.75390625" defaultRowHeight="15.75"/>
  <cols>
    <col min="1" max="1" width="13.50390625" style="1" customWidth="1"/>
    <col min="2" max="2" width="13.625" style="1" customWidth="1"/>
    <col min="3" max="3" width="10.75390625" style="1" customWidth="1"/>
    <col min="4" max="4" width="13.25390625" style="1" customWidth="1"/>
    <col min="5" max="5" width="8.375" style="1" customWidth="1"/>
    <col min="6" max="6" width="8.25390625" style="1" customWidth="1"/>
    <col min="7" max="7" width="8.625" style="1" customWidth="1"/>
    <col min="8" max="8" width="11.75390625" style="1" customWidth="1"/>
    <col min="9" max="9" width="11.875" style="23" customWidth="1"/>
    <col min="10" max="10" width="7.75390625" style="1" customWidth="1"/>
    <col min="11" max="11" width="9.75390625" style="1" customWidth="1"/>
    <col min="12" max="16384" width="7.75390625" style="1" customWidth="1"/>
  </cols>
  <sheetData>
    <row r="1" spans="1:8" ht="18">
      <c r="A1" s="2" t="s">
        <v>25</v>
      </c>
      <c r="D1" s="22"/>
      <c r="H1" s="33" t="s">
        <v>51</v>
      </c>
    </row>
    <row r="2" spans="1:2" ht="15.75">
      <c r="A2" s="16" t="s">
        <v>24</v>
      </c>
      <c r="B2" s="39" t="s">
        <v>49</v>
      </c>
    </row>
    <row r="3" spans="2:8" ht="15.75">
      <c r="B3" s="24" t="s">
        <v>50</v>
      </c>
      <c r="C3" s="4" t="s">
        <v>4</v>
      </c>
      <c r="D3" s="47" t="s">
        <v>5</v>
      </c>
      <c r="E3" s="47"/>
      <c r="F3" s="47"/>
      <c r="G3" s="47"/>
      <c r="H3" s="5" t="s">
        <v>6</v>
      </c>
    </row>
    <row r="4" spans="1:8" ht="15.75">
      <c r="A4" s="1" t="s">
        <v>0</v>
      </c>
      <c r="B4" s="3" t="s">
        <v>42</v>
      </c>
      <c r="C4" s="4" t="s">
        <v>7</v>
      </c>
      <c r="D4" s="45" t="s">
        <v>8</v>
      </c>
      <c r="E4" s="45"/>
      <c r="F4" s="45"/>
      <c r="G4" s="45"/>
      <c r="H4" s="7"/>
    </row>
    <row r="5" spans="1:8" ht="15.75">
      <c r="A5" s="2"/>
      <c r="B5" s="3" t="s">
        <v>24</v>
      </c>
      <c r="C5" s="9" t="s">
        <v>9</v>
      </c>
      <c r="D5" s="6" t="s">
        <v>10</v>
      </c>
      <c r="E5" s="6" t="s">
        <v>11</v>
      </c>
      <c r="F5" s="6" t="s">
        <v>10</v>
      </c>
      <c r="G5" s="6" t="s">
        <v>10</v>
      </c>
      <c r="H5" s="10" t="s">
        <v>12</v>
      </c>
    </row>
    <row r="6" spans="1:8" ht="15.75">
      <c r="A6" s="2"/>
      <c r="B6" s="8"/>
      <c r="C6" s="9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7"/>
    </row>
    <row r="7" spans="1:8" ht="15.75">
      <c r="A7" s="1" t="s">
        <v>2</v>
      </c>
      <c r="B7" s="42" t="s">
        <v>24</v>
      </c>
      <c r="C7" s="12">
        <v>5.65</v>
      </c>
      <c r="D7" s="43" t="s">
        <v>24</v>
      </c>
      <c r="E7" s="30" t="e">
        <f>(D7*0.7)/1000</f>
        <v>#VALUE!</v>
      </c>
      <c r="F7" s="13" t="e">
        <f>(D7*0.43)</f>
        <v>#VALUE!</v>
      </c>
      <c r="G7" s="13" t="e">
        <f>(D7*0.1)</f>
        <v>#VALUE!</v>
      </c>
      <c r="H7" s="25" t="e">
        <f>C7/E7</f>
        <v>#VALUE!</v>
      </c>
    </row>
    <row r="8" spans="1:8" ht="15.75">
      <c r="A8" s="1" t="s">
        <v>3</v>
      </c>
      <c r="B8" s="42"/>
      <c r="C8" s="12">
        <v>5.24</v>
      </c>
      <c r="D8" s="43"/>
      <c r="E8" s="30">
        <f>(D8*0.7)/1000</f>
        <v>0</v>
      </c>
      <c r="F8" s="26">
        <f>(D8*0.43)</f>
        <v>0</v>
      </c>
      <c r="G8" s="13">
        <f>(D8*0.1)</f>
        <v>0</v>
      </c>
      <c r="H8" s="25" t="e">
        <f>C8/E8</f>
        <v>#DIV/0!</v>
      </c>
    </row>
    <row r="9" spans="1:8" ht="15.75">
      <c r="A9" s="1" t="s">
        <v>1</v>
      </c>
      <c r="B9" s="42" t="s">
        <v>24</v>
      </c>
      <c r="C9" s="12">
        <v>28.64</v>
      </c>
      <c r="D9" s="43" t="s">
        <v>27</v>
      </c>
      <c r="E9" s="30" t="e">
        <f>(D9*0.7)/1000</f>
        <v>#VALUE!</v>
      </c>
      <c r="F9" s="13" t="e">
        <f>(D9*0.43)</f>
        <v>#VALUE!</v>
      </c>
      <c r="G9" s="13" t="e">
        <f>(D9*0.1)</f>
        <v>#VALUE!</v>
      </c>
      <c r="H9" s="25" t="e">
        <f>C9/E9</f>
        <v>#VALUE!</v>
      </c>
    </row>
    <row r="10" spans="1:8" ht="15.75">
      <c r="A10" s="1" t="s">
        <v>26</v>
      </c>
      <c r="B10" s="42" t="s">
        <v>24</v>
      </c>
      <c r="C10" s="12">
        <v>10</v>
      </c>
      <c r="D10" s="43" t="s">
        <v>24</v>
      </c>
      <c r="E10" s="30" t="e">
        <f>(D10*0.7)/1000</f>
        <v>#VALUE!</v>
      </c>
      <c r="F10" s="13" t="e">
        <f>(D10*0.43)</f>
        <v>#VALUE!</v>
      </c>
      <c r="G10" s="13" t="e">
        <f>(D10*0.1)</f>
        <v>#VALUE!</v>
      </c>
      <c r="H10" s="25" t="e">
        <f>C10/E10</f>
        <v>#VALUE!</v>
      </c>
    </row>
    <row r="11" spans="1:8" ht="15.75">
      <c r="A11" s="1" t="s">
        <v>52</v>
      </c>
      <c r="B11" s="42"/>
      <c r="C11" s="12"/>
      <c r="D11" s="43" t="s">
        <v>24</v>
      </c>
      <c r="E11" s="30" t="e">
        <f>(D11*0.7)/1000</f>
        <v>#VALUE!</v>
      </c>
      <c r="F11" s="13" t="e">
        <f>(D11*0.43)</f>
        <v>#VALUE!</v>
      </c>
      <c r="G11" s="13" t="e">
        <f>(D11*0.1)</f>
        <v>#VALUE!</v>
      </c>
      <c r="H11" s="40" t="e">
        <f>C11/E11</f>
        <v>#VALUE!</v>
      </c>
    </row>
    <row r="12" spans="1:8" ht="15.75">
      <c r="A12" s="1" t="s">
        <v>53</v>
      </c>
      <c r="B12" s="32"/>
      <c r="C12" s="12"/>
      <c r="D12" s="13"/>
      <c r="E12" s="30"/>
      <c r="F12" s="13"/>
      <c r="G12" s="13"/>
      <c r="H12" s="41"/>
    </row>
    <row r="13" spans="2:7" ht="15">
      <c r="B13" s="31"/>
      <c r="C13" s="11"/>
      <c r="D13" s="14"/>
      <c r="E13" s="15"/>
      <c r="F13" s="15"/>
      <c r="G13" s="15"/>
    </row>
    <row r="14" spans="1:8" ht="15">
      <c r="A14" s="21" t="s">
        <v>30</v>
      </c>
      <c r="B14" s="20"/>
      <c r="C14" s="18"/>
      <c r="D14" s="36" t="s">
        <v>40</v>
      </c>
      <c r="E14" s="17" t="s">
        <v>24</v>
      </c>
      <c r="F14" s="15"/>
      <c r="G14" s="19"/>
      <c r="H14" s="20"/>
    </row>
    <row r="15" spans="1:9" ht="15.75">
      <c r="A15" s="2" t="s">
        <v>38</v>
      </c>
      <c r="I15" s="1"/>
    </row>
    <row r="16" spans="1:9" ht="15.75">
      <c r="A16" s="1" t="s">
        <v>18</v>
      </c>
      <c r="B16" s="33" t="s">
        <v>34</v>
      </c>
      <c r="C16" s="27"/>
      <c r="D16" s="1" t="s">
        <v>19</v>
      </c>
      <c r="E16" s="34" t="s">
        <v>31</v>
      </c>
      <c r="F16" s="28" t="s">
        <v>24</v>
      </c>
      <c r="G16" s="1" t="s">
        <v>20</v>
      </c>
      <c r="H16" s="33" t="s">
        <v>32</v>
      </c>
      <c r="I16" s="1"/>
    </row>
    <row r="17" spans="1:9" ht="15">
      <c r="A17" s="1" t="s">
        <v>21</v>
      </c>
      <c r="B17" s="33" t="s">
        <v>35</v>
      </c>
      <c r="D17" s="1" t="s">
        <v>28</v>
      </c>
      <c r="E17" s="33" t="s">
        <v>29</v>
      </c>
      <c r="G17" s="1" t="s">
        <v>22</v>
      </c>
      <c r="H17" s="33" t="s">
        <v>33</v>
      </c>
      <c r="I17" s="1"/>
    </row>
    <row r="18" ht="15">
      <c r="I18" s="1"/>
    </row>
    <row r="19" spans="1:9" ht="15.75" customHeight="1">
      <c r="A19" s="48" t="s">
        <v>39</v>
      </c>
      <c r="B19" s="49"/>
      <c r="C19" s="49"/>
      <c r="I19" s="1"/>
    </row>
    <row r="20" spans="1:9" ht="15">
      <c r="A20" s="1" t="s">
        <v>43</v>
      </c>
      <c r="C20" s="33" t="s">
        <v>40</v>
      </c>
      <c r="I20" s="1"/>
    </row>
    <row r="21" spans="1:9" ht="15">
      <c r="A21" s="46" t="s">
        <v>44</v>
      </c>
      <c r="B21" s="46"/>
      <c r="C21" s="35" t="s">
        <v>40</v>
      </c>
      <c r="I21" s="1"/>
    </row>
    <row r="22" spans="1:9" ht="15">
      <c r="A22" s="46" t="s">
        <v>45</v>
      </c>
      <c r="B22" s="46"/>
      <c r="C22" s="33" t="s">
        <v>40</v>
      </c>
      <c r="I22" s="1"/>
    </row>
    <row r="23" spans="2:9" ht="15.75">
      <c r="B23" s="35"/>
      <c r="C23" s="2"/>
      <c r="I23" s="1"/>
    </row>
    <row r="24" spans="1:9" ht="15.75">
      <c r="A24" s="2" t="s">
        <v>41</v>
      </c>
      <c r="B24" s="35"/>
      <c r="C24" s="2"/>
      <c r="I24" s="1"/>
    </row>
    <row r="25" spans="1:9" ht="15">
      <c r="A25" s="1" t="s">
        <v>43</v>
      </c>
      <c r="B25" s="35"/>
      <c r="C25" s="33" t="s">
        <v>40</v>
      </c>
      <c r="I25" s="1"/>
    </row>
    <row r="26" spans="1:9" ht="15">
      <c r="A26" s="46" t="s">
        <v>46</v>
      </c>
      <c r="B26" s="46"/>
      <c r="C26" s="35" t="s">
        <v>40</v>
      </c>
      <c r="I26" s="1"/>
    </row>
    <row r="27" spans="1:9" ht="15">
      <c r="A27" s="1" t="s">
        <v>47</v>
      </c>
      <c r="B27" s="35"/>
      <c r="C27" s="33" t="s">
        <v>40</v>
      </c>
      <c r="I27" s="1"/>
    </row>
    <row r="28" spans="2:9" ht="15">
      <c r="B28" s="35"/>
      <c r="C28" s="33"/>
      <c r="I28" s="1"/>
    </row>
    <row r="29" spans="1:9" ht="15.75">
      <c r="A29" s="1" t="s">
        <v>37</v>
      </c>
      <c r="B29" s="29"/>
      <c r="C29" s="2"/>
      <c r="F29" s="37" t="s">
        <v>24</v>
      </c>
      <c r="I29" s="1"/>
    </row>
    <row r="30" spans="1:9" ht="15.75">
      <c r="A30" s="38" t="s">
        <v>36</v>
      </c>
      <c r="B30" s="29"/>
      <c r="C30" s="2"/>
      <c r="F30" s="37"/>
      <c r="I30" s="1"/>
    </row>
    <row r="31" ht="15">
      <c r="A31" s="1" t="s">
        <v>54</v>
      </c>
    </row>
    <row r="32" ht="15">
      <c r="A32" s="1" t="s">
        <v>23</v>
      </c>
    </row>
    <row r="34" spans="1:8" ht="15.75">
      <c r="A34" s="2" t="s">
        <v>25</v>
      </c>
      <c r="H34" s="33" t="s">
        <v>48</v>
      </c>
    </row>
    <row r="36" spans="3:8" ht="15.75">
      <c r="C36" s="4" t="s">
        <v>4</v>
      </c>
      <c r="D36" s="47" t="s">
        <v>5</v>
      </c>
      <c r="E36" s="47"/>
      <c r="F36" s="47"/>
      <c r="G36" s="47"/>
      <c r="H36" s="5" t="s">
        <v>6</v>
      </c>
    </row>
    <row r="37" spans="1:8" ht="15.75">
      <c r="A37" s="2"/>
      <c r="B37" s="39" t="s">
        <v>49</v>
      </c>
      <c r="C37" s="4" t="s">
        <v>7</v>
      </c>
      <c r="D37" s="45" t="s">
        <v>8</v>
      </c>
      <c r="E37" s="45"/>
      <c r="F37" s="45"/>
      <c r="G37" s="45"/>
      <c r="H37" s="7"/>
    </row>
    <row r="38" spans="1:8" ht="15.75">
      <c r="A38" s="2"/>
      <c r="B38" s="24" t="s">
        <v>50</v>
      </c>
      <c r="C38" s="9" t="s">
        <v>9</v>
      </c>
      <c r="D38" s="6" t="s">
        <v>10</v>
      </c>
      <c r="E38" s="6" t="s">
        <v>11</v>
      </c>
      <c r="F38" s="6" t="s">
        <v>10</v>
      </c>
      <c r="G38" s="6" t="s">
        <v>10</v>
      </c>
      <c r="H38" s="10" t="s">
        <v>12</v>
      </c>
    </row>
    <row r="39" spans="1:8" ht="15.75">
      <c r="A39" s="1" t="s">
        <v>0</v>
      </c>
      <c r="B39" s="3" t="s">
        <v>42</v>
      </c>
      <c r="C39" s="9" t="s">
        <v>13</v>
      </c>
      <c r="D39" s="6" t="s">
        <v>14</v>
      </c>
      <c r="E39" s="6" t="s">
        <v>15</v>
      </c>
      <c r="F39" s="6" t="s">
        <v>16</v>
      </c>
      <c r="G39" s="6" t="s">
        <v>17</v>
      </c>
      <c r="H39" s="7"/>
    </row>
    <row r="40" spans="1:8" ht="15.75">
      <c r="A40" s="44"/>
      <c r="B40" s="44"/>
      <c r="C40" s="44"/>
      <c r="D40" s="44"/>
      <c r="E40" s="30">
        <f>(D40*0.7)/1000</f>
        <v>0</v>
      </c>
      <c r="F40" s="13">
        <f>(D40*0.43)</f>
        <v>0</v>
      </c>
      <c r="G40" s="13">
        <f>(D40*0.1)</f>
        <v>0</v>
      </c>
      <c r="H40" s="25" t="e">
        <f>C40/E40</f>
        <v>#DIV/0!</v>
      </c>
    </row>
    <row r="41" spans="1:8" ht="15.75">
      <c r="A41" s="44"/>
      <c r="B41" s="44"/>
      <c r="C41" s="44"/>
      <c r="D41" s="44"/>
      <c r="E41" s="30">
        <f>(D41*0.7)/1000</f>
        <v>0</v>
      </c>
      <c r="F41" s="26">
        <f>(D41*0.43)</f>
        <v>0</v>
      </c>
      <c r="G41" s="13">
        <f>(D41*0.1)</f>
        <v>0</v>
      </c>
      <c r="H41" s="25" t="e">
        <f>C41/E41</f>
        <v>#DIV/0!</v>
      </c>
    </row>
    <row r="42" spans="1:8" ht="15.75">
      <c r="A42" s="44"/>
      <c r="B42" s="44"/>
      <c r="C42" s="44"/>
      <c r="D42" s="44"/>
      <c r="E42" s="30">
        <f>(D42*0.7)/1000</f>
        <v>0</v>
      </c>
      <c r="F42" s="13">
        <f>(D42*0.43)</f>
        <v>0</v>
      </c>
      <c r="G42" s="13">
        <f>(D42*0.1)</f>
        <v>0</v>
      </c>
      <c r="H42" s="25" t="e">
        <f>C42/E42</f>
        <v>#DIV/0!</v>
      </c>
    </row>
    <row r="43" spans="1:8" ht="15.75">
      <c r="A43" s="44"/>
      <c r="B43" s="44"/>
      <c r="C43" s="44"/>
      <c r="D43" s="44"/>
      <c r="E43" s="30">
        <f>(D43*0.7)/1000</f>
        <v>0</v>
      </c>
      <c r="F43" s="13">
        <f>(D43*0.43)</f>
        <v>0</v>
      </c>
      <c r="G43" s="13">
        <f>(D43*0.1)</f>
        <v>0</v>
      </c>
      <c r="H43" s="25" t="e">
        <f>C43/E43</f>
        <v>#DIV/0!</v>
      </c>
    </row>
    <row r="44" spans="1:8" ht="15.75">
      <c r="A44" s="44"/>
      <c r="B44" s="44"/>
      <c r="C44" s="44"/>
      <c r="D44" s="44"/>
      <c r="E44" s="30">
        <f>(D44*0.7)/1000</f>
        <v>0</v>
      </c>
      <c r="F44" s="13">
        <f>(D44*0.43)</f>
        <v>0</v>
      </c>
      <c r="G44" s="13">
        <f>(D44*0.1)</f>
        <v>0</v>
      </c>
      <c r="H44" s="40" t="e">
        <f>C44/E44</f>
        <v>#DIV/0!</v>
      </c>
    </row>
  </sheetData>
  <sheetProtection password="E9B6" sheet="1" objects="1" scenarios="1"/>
  <mergeCells count="8">
    <mergeCell ref="D37:G37"/>
    <mergeCell ref="A26:B26"/>
    <mergeCell ref="A21:B21"/>
    <mergeCell ref="A22:B22"/>
    <mergeCell ref="D3:G3"/>
    <mergeCell ref="D4:G4"/>
    <mergeCell ref="A19:C19"/>
    <mergeCell ref="D36:G36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Quality Mgmt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Katharyn S. Wright</dc:creator>
  <cp:keywords/>
  <dc:description/>
  <cp:lastModifiedBy>DNREC E&amp;C</cp:lastModifiedBy>
  <cp:lastPrinted>2008-10-02T12:24:56Z</cp:lastPrinted>
  <dcterms:created xsi:type="dcterms:W3CDTF">2000-10-18T13:09:42Z</dcterms:created>
  <dcterms:modified xsi:type="dcterms:W3CDTF">2019-02-18T21:24:04Z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mpolo</vt:lpwstr>
  </property>
  <property fmtid="{D5CDD505-2E9C-101B-9397-08002B2CF9AE}" pid="4" name="xd_Signature">
    <vt:lpwstr/>
  </property>
  <property fmtid="{D5CDD505-2E9C-101B-9397-08002B2CF9AE}" pid="5" name="Order">
    <vt:lpwstr>5100.00000000000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michael.globetti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